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5" windowWidth="15570" windowHeight="8610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externalReferences>
    <externalReference r:id="rId6"/>
    <externalReference r:id="rId7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 iterate="1"/>
</workbook>
</file>

<file path=xl/calcChain.xml><?xml version="1.0" encoding="utf-8"?>
<calcChain xmlns="http://schemas.openxmlformats.org/spreadsheetml/2006/main">
  <c r="D49" i="176" l="1"/>
  <c r="F48" i="176"/>
  <c r="E48" i="176"/>
  <c r="F47" i="176"/>
  <c r="E47" i="176"/>
  <c r="F46" i="176"/>
  <c r="E46" i="176"/>
  <c r="F45" i="176"/>
  <c r="E45" i="176"/>
  <c r="F44" i="176"/>
  <c r="E44" i="176"/>
  <c r="F43" i="176"/>
  <c r="E43" i="176"/>
  <c r="F41" i="176"/>
  <c r="F40" i="176"/>
  <c r="F39" i="176"/>
  <c r="F38" i="176"/>
  <c r="F37" i="176"/>
  <c r="F32" i="176"/>
  <c r="E32" i="176"/>
  <c r="F31" i="176"/>
  <c r="E31" i="176"/>
  <c r="F30" i="176"/>
  <c r="E30" i="176"/>
  <c r="F29" i="176"/>
  <c r="E29" i="176"/>
  <c r="F28" i="176"/>
  <c r="E28" i="176"/>
  <c r="F27" i="176"/>
  <c r="E27" i="176"/>
  <c r="F26" i="176"/>
  <c r="E26" i="176"/>
  <c r="F25" i="176"/>
  <c r="E25" i="176"/>
  <c r="F24" i="176"/>
  <c r="E24" i="176"/>
  <c r="F23" i="176"/>
  <c r="E23" i="176"/>
  <c r="F22" i="176"/>
  <c r="E22" i="176"/>
  <c r="F21" i="176"/>
  <c r="E21" i="176"/>
  <c r="F20" i="176"/>
  <c r="E20" i="176"/>
  <c r="F19" i="176"/>
  <c r="E19" i="176"/>
  <c r="F18" i="176"/>
  <c r="E18" i="176"/>
  <c r="F17" i="176"/>
  <c r="E17" i="176"/>
  <c r="F16" i="176"/>
  <c r="E16" i="176"/>
  <c r="C16" i="176"/>
  <c r="C49" i="176" s="1"/>
  <c r="F15" i="176"/>
  <c r="E15" i="176"/>
  <c r="F14" i="176"/>
  <c r="E14" i="176"/>
  <c r="F13" i="176"/>
  <c r="E13" i="176"/>
  <c r="F12" i="176"/>
  <c r="E12" i="176"/>
  <c r="F11" i="176"/>
  <c r="E11" i="176"/>
  <c r="F10" i="176"/>
  <c r="E10" i="176"/>
  <c r="F9" i="176"/>
  <c r="E9" i="176"/>
  <c r="F8" i="176"/>
  <c r="E8" i="176"/>
  <c r="F7" i="176"/>
  <c r="E7" i="176"/>
  <c r="E49" i="176" s="1"/>
</calcChain>
</file>

<file path=xl/sharedStrings.xml><?xml version="1.0" encoding="utf-8"?>
<sst xmlns="http://schemas.openxmlformats.org/spreadsheetml/2006/main" count="1841" uniqueCount="186">
  <si>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</si>
  <si>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</si>
  <si>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</si>
  <si>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</si>
  <si>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</si>
  <si>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</si>
  <si>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</si>
  <si>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</si>
  <si>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</si>
  <si>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</si>
  <si>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</si>
  <si>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</si>
  <si>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</si>
  <si>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</si>
  <si>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</si>
  <si>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</si>
  <si>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</si>
  <si>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</si>
  <si>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</si>
  <si>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</si>
  <si>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</si>
  <si>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</si>
  <si>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</si>
  <si>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</si>
  <si>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</si>
  <si>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</si>
  <si>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</si>
  <si>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</si>
  <si>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</si>
  <si>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</si>
  <si>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</si>
  <si>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</si>
  <si>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</si>
  <si>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</si>
  <si>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</si>
  <si>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</si>
  <si>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</si>
  <si>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</si>
  <si>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</si>
  <si>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</si>
  <si>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</si>
  <si>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</si>
  <si>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</si>
  <si>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</si>
  <si>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</si>
  <si>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</si>
  <si>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</si>
  <si>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</si>
  <si>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</si>
  <si>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</si>
  <si>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</si>
  <si>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</si>
  <si>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</si>
  <si>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</si>
  <si>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</si>
  <si>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</si>
  <si>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</si>
  <si>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</si>
  <si>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</si>
  <si>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</si>
  <si>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</si>
  <si>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</si>
  <si>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</si>
  <si>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</si>
  <si>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</si>
  <si>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</si>
  <si>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</si>
  <si>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</si>
  <si>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</si>
  <si>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</si>
  <si>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</si>
  <si>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</si>
  <si>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</si>
  <si>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</si>
  <si>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</si>
  <si>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</si>
  <si>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</si>
  <si>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</si>
  <si>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</si>
  <si>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</si>
  <si>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</si>
  <si>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</si>
  <si>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</si>
  <si>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</si>
  <si>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</si>
  <si>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</si>
  <si>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</si>
  <si>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</si>
  <si>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</si>
  <si>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</si>
  <si>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</si>
  <si>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</si>
  <si>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</si>
  <si>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</si>
  <si>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</si>
  <si>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</si>
  <si>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</si>
  <si>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</si>
  <si>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</si>
  <si>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</si>
  <si>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</si>
  <si>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</si>
  <si>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</si>
  <si>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</si>
  <si>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</si>
  <si>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</si>
  <si>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</si>
  <si>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</si>
  <si>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</si>
  <si>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</si>
  <si>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</si>
  <si>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</si>
  <si>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</si>
  <si>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</si>
  <si>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</si>
  <si>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</si>
  <si>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</si>
  <si>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</si>
  <si>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</si>
  <si>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</si>
  <si>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</si>
  <si>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</si>
  <si>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</si>
  <si>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</si>
  <si>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</si>
  <si>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</si>
  <si>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</si>
  <si>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</si>
  <si>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</si>
  <si>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</si>
  <si>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</si>
  <si>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</si>
  <si>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</si>
  <si>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</si>
  <si>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</si>
  <si>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</si>
  <si>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</si>
  <si>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</si>
  <si>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</si>
  <si>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</si>
  <si>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</si>
  <si>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</si>
  <si>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</si>
  <si>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</si>
  <si>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</si>
  <si>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</si>
  <si>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</si>
  <si>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</si>
  <si>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</si>
  <si>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</si>
  <si>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</si>
  <si>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</si>
  <si>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</si>
  <si>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</si>
  <si>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</si>
  <si>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</si>
  <si>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</si>
  <si>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</si>
  <si>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</si>
  <si>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</si>
  <si>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</si>
  <si>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</si>
  <si>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</si>
  <si>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</si>
  <si>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</si>
  <si>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</si>
  <si>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</si>
  <si>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</si>
  <si>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</si>
  <si>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</si>
  <si>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</si>
  <si>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</si>
  <si>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</si>
  <si>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</si>
  <si>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</si>
  <si>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</si>
  <si>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</si>
  <si>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</si>
  <si>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</si>
  <si>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</si>
  <si>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</si>
  <si>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</si>
  <si>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756-786</t>
  </si>
  <si>
    <t>Landings on Departments' System by Wednesday 31 July 2019</t>
  </si>
  <si>
    <t>Landings on Fisheries Administrations' System by Wednesday 31 July 2019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</si>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</sst>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12" applyFont="1" applyBorder="1" applyAlignment="1">
      <alignment horizontal="left"/>
    </xf>
    <xf numFmtId="1" fontId="3" fillId="0" borderId="0" xfId="12" applyNumberFormat="1" applyFont="1"/>
    <xf numFmtId="0" fontId="3" fillId="0" borderId="0" xfId="12" applyFont="1"/>
    <xf numFmtId="1" fontId="4" fillId="0" borderId="0" xfId="12" applyNumberFormat="1" applyFont="1"/>
    <xf numFmtId="164" fontId="3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0" fontId="3" fillId="0" borderId="0" xfId="12" applyFont="1" applyBorder="1"/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1" xfId="12" applyFont="1" applyBorder="1" applyAlignment="1">
      <alignment horizontal="center"/>
    </xf>
    <xf numFmtId="164" fontId="3" fillId="0" borderId="13" xfId="12" applyNumberFormat="1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1" fontId="3" fillId="0" borderId="0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" fontId="3" fillId="0" borderId="1" xfId="12" applyNumberFormat="1" applyFont="1" applyBorder="1" applyAlignment="1">
      <alignment horizontal="center"/>
    </xf>
    <xf numFmtId="1" fontId="3" fillId="0" borderId="3" xfId="12" applyNumberFormat="1" applyFont="1" applyBorder="1" applyAlignment="1">
      <alignment horizontal="center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/>
    <xf numFmtId="164" fontId="3" fillId="0" borderId="0" xfId="12" applyNumberFormat="1" applyFont="1" applyBorder="1" applyAlignment="1">
      <alignment horizontal="right"/>
    </xf>
    <xf numFmtId="1" fontId="3" fillId="0" borderId="8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center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 applyAlignment="1">
      <alignment horizontal="right"/>
    </xf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0" fontId="3" fillId="0" borderId="5" xfId="12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64" fontId="3" fillId="0" borderId="3" xfId="12" applyNumberFormat="1" applyFont="1" applyBorder="1" applyAlignment="1">
      <alignment horizontal="center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3" fillId="0" borderId="0" xfId="12" applyFont="1" applyAlignment="1">
      <alignment horizontal="left"/>
    </xf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5" fillId="0" borderId="0" xfId="12" applyFont="1" applyFill="1"/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12" fillId="0" borderId="0" xfId="12" applyFont="1" applyFill="1"/>
    <xf numFmtId="164" fontId="5" fillId="0" borderId="7" xfId="12" applyNumberFormat="1" applyFont="1" applyFill="1" applyBorder="1"/>
    <xf numFmtId="0" fontId="5" fillId="0" borderId="5" xfId="12" applyFont="1" applyBorder="1" applyAlignment="1">
      <alignment horizontal="left"/>
    </xf>
    <xf numFmtId="164" fontId="7" fillId="0" borderId="0" xfId="12" applyNumberFormat="1" applyFont="1"/>
    <xf numFmtId="0" fontId="6" fillId="0" borderId="1" xfId="12" applyFont="1" applyBorder="1"/>
    <xf numFmtId="164" fontId="5" fillId="0" borderId="4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 applyAlignment="1">
      <alignment horizontal="right"/>
    </xf>
    <xf numFmtId="164" fontId="5" fillId="0" borderId="3" xfId="12" applyNumberFormat="1" applyFont="1" applyBorder="1" applyAlignment="1">
      <alignment horizontal="center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164" fontId="5" fillId="0" borderId="0" xfId="12" applyNumberFormat="1" applyFont="1" applyBorder="1"/>
    <xf numFmtId="0" fontId="7" fillId="0" borderId="0" xfId="12" applyFont="1" applyBorder="1"/>
    <xf numFmtId="164" fontId="5" fillId="0" borderId="2" xfId="12" applyNumberFormat="1" applyFont="1" applyBorder="1" applyAlignment="1">
      <alignment horizontal="right"/>
    </xf>
    <xf numFmtId="0" fontId="5" fillId="0" borderId="0" xfId="12" quotePrefix="1" applyFont="1" applyAlignment="1">
      <alignment horizontal="left"/>
    </xf>
    <xf numFmtId="1" fontId="6" fillId="0" borderId="0" xfId="12" applyNumberFormat="1" applyFont="1" applyFill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5" fillId="0" borderId="7" xfId="12" applyFont="1" applyBorder="1" applyAlignment="1">
      <alignment horizontal="left"/>
    </xf>
    <xf numFmtId="164" fontId="5" fillId="0" borderId="7" xfId="12" applyNumberFormat="1" applyFont="1" applyBorder="1" applyAlignment="1">
      <alignment horizontal="right"/>
    </xf>
    <xf numFmtId="164" fontId="6" fillId="0" borderId="3" xfId="12" applyNumberFormat="1" applyFont="1" applyFill="1" applyBorder="1" applyAlignment="1">
      <alignment horizontal="right"/>
    </xf>
    <xf numFmtId="0" fontId="6" fillId="0" borderId="0" xfId="12" applyFont="1"/>
    <xf numFmtId="164" fontId="6" fillId="0" borderId="0" xfId="12" applyNumberFormat="1" applyFont="1" applyBorder="1"/>
    <xf numFmtId="164" fontId="5" fillId="0" borderId="3" xfId="12" applyNumberFormat="1" applyFont="1" applyBorder="1"/>
    <xf numFmtId="164" fontId="6" fillId="0" borderId="3" xfId="12" applyNumberFormat="1" applyFont="1" applyBorder="1"/>
    <xf numFmtId="164" fontId="5" fillId="0" borderId="6" xfId="12" applyNumberFormat="1" applyFont="1" applyBorder="1"/>
    <xf numFmtId="0" fontId="6" fillId="0" borderId="0" xfId="12" applyFont="1" applyBorder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2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164" fontId="3" fillId="0" borderId="0" xfId="12" applyNumberFormat="1" applyFont="1" applyBorder="1" applyAlignment="1"/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16" fontId="3" fillId="0" borderId="0" xfId="12" applyNumberFormat="1" applyFont="1" applyBorder="1" applyAlignment="1">
      <alignment horizontal="center"/>
    </xf>
    <xf numFmtId="0" fontId="17" fillId="0" borderId="0" xfId="12" applyFont="1"/>
    <xf numFmtId="0" fontId="19" fillId="0" borderId="0" xfId="12"/>
    <xf numFmtId="0" fontId="17" fillId="0" borderId="16" xfId="12" applyFont="1" applyBorder="1"/>
    <xf numFmtId="0" fontId="17" fillId="0" borderId="17" xfId="12" applyFont="1" applyBorder="1"/>
    <xf numFmtId="0" fontId="17" fillId="0" borderId="18" xfId="12" applyFont="1" applyBorder="1"/>
    <xf numFmtId="0" fontId="17" fillId="0" borderId="19" xfId="12" applyFont="1" applyBorder="1"/>
    <xf numFmtId="0" fontId="17" fillId="0" borderId="20" xfId="12" applyFont="1" applyBorder="1"/>
    <xf numFmtId="0" fontId="17" fillId="0" borderId="0" xfId="12" applyFont="1" applyBorder="1"/>
    <xf numFmtId="0" fontId="17" fillId="0" borderId="21" xfId="12" applyFont="1" applyBorder="1"/>
    <xf numFmtId="0" fontId="17" fillId="0" borderId="22" xfId="12" applyFont="1" applyBorder="1"/>
    <xf numFmtId="0" fontId="17" fillId="0" borderId="23" xfId="12" applyFont="1" applyBorder="1"/>
    <xf numFmtId="164" fontId="17" fillId="0" borderId="0" xfId="12" applyNumberFormat="1" applyFont="1" applyFill="1"/>
    <xf numFmtId="164" fontId="17" fillId="0" borderId="19" xfId="12" applyNumberFormat="1" applyFont="1" applyBorder="1"/>
    <xf numFmtId="164" fontId="17" fillId="0" borderId="27" xfId="12" applyNumberFormat="1" applyFont="1" applyBorder="1"/>
    <xf numFmtId="164" fontId="17" fillId="0" borderId="19" xfId="12" applyNumberFormat="1" applyFont="1" applyFill="1" applyBorder="1"/>
    <xf numFmtId="0" fontId="18" fillId="0" borderId="0" xfId="12" applyFont="1"/>
    <xf numFmtId="0" fontId="18" fillId="0" borderId="19" xfId="12" applyFont="1" applyBorder="1"/>
    <xf numFmtId="164" fontId="18" fillId="0" borderId="19" xfId="12" applyNumberFormat="1" applyFont="1" applyFill="1" applyBorder="1"/>
    <xf numFmtId="164" fontId="18" fillId="0" borderId="19" xfId="12" applyNumberFormat="1" applyFont="1" applyBorder="1"/>
    <xf numFmtId="0" fontId="17" fillId="0" borderId="0" xfId="12" applyFont="1" applyFill="1"/>
    <xf numFmtId="164" fontId="18" fillId="0" borderId="27" xfId="12" applyNumberFormat="1" applyFont="1" applyBorder="1"/>
    <xf numFmtId="0" fontId="17" fillId="0" borderId="21" xfId="12" applyFont="1" applyFill="1" applyBorder="1"/>
    <xf numFmtId="164" fontId="17" fillId="0" borderId="21" xfId="12" applyNumberFormat="1" applyFont="1" applyBorder="1"/>
    <xf numFmtId="0" fontId="19" fillId="0" borderId="21" xfId="12" applyBorder="1"/>
    <xf numFmtId="0" fontId="20" fillId="0" borderId="0" xfId="12" applyFont="1"/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18" fillId="0" borderId="24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6" xfId="12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BMS"/>
      <sheetName val="Ang Flex"/>
      <sheetName val="Ling IV Flex"/>
      <sheetName val="Had Flex"/>
      <sheetName val="NS Skr Flex"/>
      <sheetName val="Interspecies Flexibility"/>
      <sheetName val="Scientific landings"/>
      <sheetName val="Reallocated F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176</v>
      </c>
      <c r="M1" s="5"/>
      <c r="N1" s="6"/>
    </row>
    <row r="2" spans="2:24" x14ac:dyDescent="0.2">
      <c r="B2" s="8">
        <v>43677</v>
      </c>
      <c r="I2" s="9"/>
      <c r="M2" s="5"/>
      <c r="N2" s="6" t="s">
        <v>182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27.76</v>
      </c>
      <c r="D10" s="65">
        <v>26.453000000000003</v>
      </c>
      <c r="E10" s="53">
        <v>-4.7082132564841439</v>
      </c>
      <c r="F10" s="63">
        <v>0.17430000000000001</v>
      </c>
      <c r="G10" s="65">
        <v>0.33510000000000001</v>
      </c>
      <c r="H10" s="55">
        <v>92.25473321858864</v>
      </c>
      <c r="I10" s="63">
        <v>2.4072</v>
      </c>
      <c r="J10" s="65">
        <v>2.1084000000000001</v>
      </c>
      <c r="K10" s="55">
        <v>-12.412761714855431</v>
      </c>
      <c r="L10" s="56"/>
      <c r="M10" s="53">
        <v>30.3415</v>
      </c>
      <c r="N10" s="53">
        <v>28.896500000000003</v>
      </c>
      <c r="O10" s="55">
        <v>-4.7624540645650244</v>
      </c>
      <c r="P10" s="62">
        <v>113.26700000000004</v>
      </c>
      <c r="Q10" s="66">
        <v>2.1830000000000034</v>
      </c>
      <c r="R10" s="55">
        <v>1.9273045105811955</v>
      </c>
      <c r="S10" s="63">
        <v>28.356542056074769</v>
      </c>
      <c r="T10" s="53">
        <v>25.511843696751917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1812.4199999999998</v>
      </c>
      <c r="D11" s="65">
        <v>1481.577</v>
      </c>
      <c r="E11" s="53">
        <v>-18.254212599728532</v>
      </c>
      <c r="F11" s="63">
        <v>245.81860000000003</v>
      </c>
      <c r="G11" s="65">
        <v>426.322</v>
      </c>
      <c r="H11" s="55">
        <v>73.429512656894119</v>
      </c>
      <c r="I11" s="63">
        <v>39.322800000000001</v>
      </c>
      <c r="J11" s="65">
        <v>48.152699999999996</v>
      </c>
      <c r="K11" s="55">
        <v>22.454911654307409</v>
      </c>
      <c r="L11" s="56"/>
      <c r="M11" s="53">
        <v>2097.5613999999996</v>
      </c>
      <c r="N11" s="53">
        <v>1956.0517</v>
      </c>
      <c r="O11" s="55">
        <v>-6.7463913094510426</v>
      </c>
      <c r="P11" s="62">
        <v>3328.5750000000016</v>
      </c>
      <c r="Q11" s="66">
        <v>98.498700000000099</v>
      </c>
      <c r="R11" s="55">
        <v>2.959185236925713</v>
      </c>
      <c r="S11" s="63">
        <v>83.402043737574544</v>
      </c>
      <c r="T11" s="53">
        <v>58.765438663692393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79.529999999999987</v>
      </c>
      <c r="D12" s="65">
        <v>81.606000000000009</v>
      </c>
      <c r="E12" s="53">
        <v>2.6103357223689452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79.551099999999991</v>
      </c>
      <c r="N12" s="53">
        <v>81.953600000000009</v>
      </c>
      <c r="O12" s="55">
        <v>3.0200713755058293</v>
      </c>
      <c r="P12" s="62">
        <v>376.875</v>
      </c>
      <c r="Q12" s="66">
        <v>2.1735999999999933</v>
      </c>
      <c r="R12" s="55">
        <v>0.57674295190712921</v>
      </c>
      <c r="S12" s="63">
        <v>30.01928301886792</v>
      </c>
      <c r="T12" s="53">
        <v>21.745565505804315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1271.6100000000001</v>
      </c>
      <c r="D13" s="65">
        <v>1272.9490000000001</v>
      </c>
      <c r="E13" s="53">
        <v>0.10529958084632407</v>
      </c>
      <c r="F13" s="63">
        <v>300.68550000000005</v>
      </c>
      <c r="G13" s="65">
        <v>243.58770000305174</v>
      </c>
      <c r="H13" s="55">
        <v>-18.989209654921272</v>
      </c>
      <c r="I13" s="63">
        <v>47.707300000000004</v>
      </c>
      <c r="J13" s="65">
        <v>52.118800000000007</v>
      </c>
      <c r="K13" s="55">
        <v>9.2470125117120503</v>
      </c>
      <c r="L13" s="56"/>
      <c r="M13" s="53">
        <v>1620.0028000000002</v>
      </c>
      <c r="N13" s="53">
        <v>1568.6555000030519</v>
      </c>
      <c r="O13" s="55">
        <v>-3.169580941276664</v>
      </c>
      <c r="P13" s="62">
        <v>4646.4360000000006</v>
      </c>
      <c r="Q13" s="66">
        <v>24.591400003052058</v>
      </c>
      <c r="R13" s="55">
        <v>0.52925295867740463</v>
      </c>
      <c r="S13" s="63">
        <v>41.581180698151954</v>
      </c>
      <c r="T13" s="53">
        <v>33.760402596808639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62.589999999999996</v>
      </c>
      <c r="D14" s="65">
        <v>44.9</v>
      </c>
      <c r="E14" s="53">
        <v>-28.263300846780631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62.593799999999995</v>
      </c>
      <c r="N14" s="53">
        <v>44.9</v>
      </c>
      <c r="O14" s="55">
        <v>-28.267655902022241</v>
      </c>
      <c r="P14" s="62">
        <v>156.774</v>
      </c>
      <c r="Q14" s="66">
        <v>0</v>
      </c>
      <c r="R14" s="55">
        <v>0</v>
      </c>
      <c r="S14" s="63">
        <v>32.264845360824737</v>
      </c>
      <c r="T14" s="53">
        <v>28.639953053439982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12.59</v>
      </c>
      <c r="D16" s="65">
        <v>6.1929999999999996</v>
      </c>
      <c r="E16" s="53">
        <v>-50.810166799046861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12.59</v>
      </c>
      <c r="N16" s="53">
        <v>6.1929999999999996</v>
      </c>
      <c r="O16" s="55">
        <v>-50.810166799046861</v>
      </c>
      <c r="P16" s="62">
        <v>140.79599999999999</v>
      </c>
      <c r="Q16" s="66">
        <v>0</v>
      </c>
      <c r="R16" s="55">
        <v>0</v>
      </c>
      <c r="S16" s="63">
        <v>5.8287037037037033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673.96</v>
      </c>
      <c r="D17" s="65">
        <v>658.04399999999998</v>
      </c>
      <c r="E17" s="53">
        <v>-2.3615644845391492</v>
      </c>
      <c r="F17" s="63">
        <v>5.4000000000000003E-3</v>
      </c>
      <c r="G17" s="65">
        <v>0</v>
      </c>
      <c r="H17" s="55">
        <v>-100</v>
      </c>
      <c r="I17" s="63">
        <v>1.77E-2</v>
      </c>
      <c r="J17" s="65">
        <v>5.4000000000000003E-3</v>
      </c>
      <c r="K17" s="55">
        <v>-69.491525423728817</v>
      </c>
      <c r="L17" s="29"/>
      <c r="M17" s="63">
        <v>673.98310000000004</v>
      </c>
      <c r="N17" s="53">
        <v>658.04939999999999</v>
      </c>
      <c r="O17" s="55">
        <v>-2.3641097232260044</v>
      </c>
      <c r="P17" s="62">
        <v>2410.3989999999999</v>
      </c>
      <c r="Q17" s="66">
        <v>15.062999999999988</v>
      </c>
      <c r="R17" s="55">
        <v>0.62491728547846181</v>
      </c>
      <c r="S17" s="63">
        <v>68.844034729315624</v>
      </c>
      <c r="T17" s="53">
        <v>27.30043449238072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108.57000000000001</v>
      </c>
      <c r="D25" s="70">
        <v>81.572000000000017</v>
      </c>
      <c r="E25" s="71">
        <v>-24.866906143501875</v>
      </c>
      <c r="F25" s="69">
        <v>0</v>
      </c>
      <c r="G25" s="70">
        <v>0</v>
      </c>
      <c r="H25" s="72" t="s">
        <v>73</v>
      </c>
      <c r="I25" s="69">
        <v>8.3672000000000004</v>
      </c>
      <c r="J25" s="70">
        <v>0.96399999999999997</v>
      </c>
      <c r="K25" s="72">
        <v>-88.478822067119225</v>
      </c>
      <c r="L25" s="49"/>
      <c r="M25" s="69">
        <v>116.9372</v>
      </c>
      <c r="N25" s="71">
        <v>82.536000000000016</v>
      </c>
      <c r="O25" s="72">
        <v>-29.4185254991568</v>
      </c>
      <c r="P25" s="73">
        <v>0</v>
      </c>
      <c r="Q25" s="74">
        <v>0.21799999999998931</v>
      </c>
      <c r="R25" s="72" t="s">
        <v>73</v>
      </c>
      <c r="S25" s="69">
        <v>11.932367346938776</v>
      </c>
      <c r="T25" s="71" t="s">
        <v>73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177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43656</v>
      </c>
      <c r="K6" s="109">
        <v>43663</v>
      </c>
      <c r="L6" s="109">
        <v>43670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8.3339999999999996</v>
      </c>
      <c r="H9" s="120">
        <v>21.522708120158601</v>
      </c>
      <c r="I9" s="121">
        <v>30.387892958229582</v>
      </c>
      <c r="J9" s="118">
        <v>1.2000000000000455E-2</v>
      </c>
      <c r="K9" s="118">
        <v>0.10999999999999943</v>
      </c>
      <c r="L9" s="118">
        <v>3.3999999999999808E-2</v>
      </c>
      <c r="M9" s="118">
        <v>1.242</v>
      </c>
      <c r="N9" s="118">
        <v>3.2074878192029019</v>
      </c>
      <c r="O9" s="118">
        <v>0.34949999999999992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0.47899999999999998</v>
      </c>
      <c r="H10" s="120">
        <v>7.4471231786736647</v>
      </c>
      <c r="I10" s="121">
        <v>5.95301392682362</v>
      </c>
      <c r="J10" s="118">
        <v>0</v>
      </c>
      <c r="K10" s="118">
        <v>5.2000000000000046E-2</v>
      </c>
      <c r="L10" s="118">
        <v>1.699999999999996E-2</v>
      </c>
      <c r="M10" s="118">
        <v>0</v>
      </c>
      <c r="N10" s="118">
        <v>0</v>
      </c>
      <c r="O10" s="118">
        <v>1.7250000000000001E-2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3.2890000000000001</v>
      </c>
      <c r="H11" s="120">
        <v>41.558499547336652</v>
      </c>
      <c r="I11" s="121">
        <v>4.6251452069358496</v>
      </c>
      <c r="J11" s="118">
        <v>0</v>
      </c>
      <c r="K11" s="118">
        <v>0.25600000000000023</v>
      </c>
      <c r="L11" s="118">
        <v>0.11299999999999999</v>
      </c>
      <c r="M11" s="118">
        <v>0</v>
      </c>
      <c r="N11" s="118">
        <v>0</v>
      </c>
      <c r="O11" s="118">
        <v>9.2250000000000054E-2</v>
      </c>
      <c r="P11" s="104">
        <v>48.137075413938717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13.617000000000001</v>
      </c>
      <c r="H12" s="120">
        <v>55.349081699910535</v>
      </c>
      <c r="I12" s="121">
        <v>10.985034183381963</v>
      </c>
      <c r="J12" s="118">
        <v>1.2050000000000001</v>
      </c>
      <c r="K12" s="118">
        <v>0.96199999999999974</v>
      </c>
      <c r="L12" s="118">
        <v>0.73599999999999888</v>
      </c>
      <c r="M12" s="118">
        <v>0.87200000000000166</v>
      </c>
      <c r="N12" s="118">
        <v>3.544422357517961</v>
      </c>
      <c r="O12" s="118">
        <v>0.94375000000000009</v>
      </c>
      <c r="P12" s="104">
        <v>9.6397713201398272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8.9999999999999998E-4</v>
      </c>
      <c r="K13" s="118">
        <v>0</v>
      </c>
      <c r="L13" s="118">
        <v>0</v>
      </c>
      <c r="M13" s="118">
        <v>0</v>
      </c>
      <c r="N13" s="118">
        <v>0</v>
      </c>
      <c r="O13" s="118">
        <v>2.2499999999999999E-4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0</v>
      </c>
      <c r="M18" s="118">
        <v>6.8999999999999978E-2</v>
      </c>
      <c r="N18" s="118">
        <v>4.0007010427574521</v>
      </c>
      <c r="O18" s="118">
        <v>1.7249999999999995E-2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26.208900000000003</v>
      </c>
      <c r="H19" s="120">
        <v>31.460935346167993</v>
      </c>
      <c r="I19" s="121">
        <v>57.097269100253087</v>
      </c>
      <c r="J19" s="118">
        <v>1.2179000000000004</v>
      </c>
      <c r="K19" s="118">
        <v>1.3799999999999994</v>
      </c>
      <c r="L19" s="118">
        <v>0.89999999999999858</v>
      </c>
      <c r="M19" s="118">
        <v>2.1830000000000016</v>
      </c>
      <c r="N19" s="118">
        <v>2.6204541915412238</v>
      </c>
      <c r="O19" s="124">
        <v>1.4202250000000001</v>
      </c>
      <c r="P19" s="104">
        <v>38.202974247216524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2.1574</v>
      </c>
      <c r="H23" s="120">
        <v>39.335699691872783</v>
      </c>
      <c r="I23" s="121">
        <v>3.3271852924938417</v>
      </c>
      <c r="J23" s="118">
        <v>9.1199999999999726E-2</v>
      </c>
      <c r="K23" s="118">
        <v>0</v>
      </c>
      <c r="L23" s="118">
        <v>6.6100000000000048E-2</v>
      </c>
      <c r="M23" s="118">
        <v>0</v>
      </c>
      <c r="N23" s="118">
        <v>0</v>
      </c>
      <c r="O23" s="118">
        <v>3.9324999999999943E-2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0.28520000000000001</v>
      </c>
      <c r="H25" s="120">
        <v>14.773039992085424</v>
      </c>
      <c r="I25" s="121">
        <v>1.6453437482927979</v>
      </c>
      <c r="J25" s="118">
        <v>0</v>
      </c>
      <c r="K25" s="118">
        <v>0</v>
      </c>
      <c r="L25" s="118">
        <v>0.1704</v>
      </c>
      <c r="M25" s="118">
        <v>0</v>
      </c>
      <c r="N25" s="118">
        <v>0</v>
      </c>
      <c r="O25" s="118">
        <v>4.2599999999999999E-2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28.860500000000002</v>
      </c>
      <c r="H33" s="120">
        <v>25.569921291750699</v>
      </c>
      <c r="I33" s="121">
        <v>84.008443438284658</v>
      </c>
      <c r="J33" s="118">
        <v>1.3091000000000044</v>
      </c>
      <c r="K33" s="118">
        <v>1.3799999999999955</v>
      </c>
      <c r="L33" s="118">
        <v>1.1364999999999981</v>
      </c>
      <c r="M33" s="118">
        <v>2.1830000000000034</v>
      </c>
      <c r="N33" s="118">
        <v>1.934101563725225</v>
      </c>
      <c r="O33" s="118">
        <v>1.5021500000000003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28.896500000000003</v>
      </c>
      <c r="H40" s="133">
        <v>25.511843696751917</v>
      </c>
      <c r="I40" s="132">
        <v>84.370500000000035</v>
      </c>
      <c r="J40" s="131">
        <v>1.3091000000000044</v>
      </c>
      <c r="K40" s="131">
        <v>1.3799999999999955</v>
      </c>
      <c r="L40" s="131">
        <v>1.1364999999999981</v>
      </c>
      <c r="M40" s="131">
        <v>2.1830000000000034</v>
      </c>
      <c r="N40" s="131">
        <v>1.9273045105811955</v>
      </c>
      <c r="O40" s="131">
        <v>1.5021500000000003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43656</v>
      </c>
      <c r="K45" s="109">
        <v>43663</v>
      </c>
      <c r="L45" s="109">
        <v>43670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6" t="s">
        <v>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-9.0999999999999091</v>
      </c>
      <c r="F48" s="119">
        <v>1239.6334058149107</v>
      </c>
      <c r="G48" s="118">
        <v>376.02549999999997</v>
      </c>
      <c r="H48" s="120">
        <v>30.333604938050872</v>
      </c>
      <c r="I48" s="121">
        <v>863.60790581491074</v>
      </c>
      <c r="J48" s="118">
        <v>9.1469999999999914</v>
      </c>
      <c r="K48" s="118">
        <v>9.3650000000000091</v>
      </c>
      <c r="L48" s="118">
        <v>12.159999999999968</v>
      </c>
      <c r="M48" s="118">
        <v>30.834400000000016</v>
      </c>
      <c r="N48" s="118">
        <v>2.4873805316443605</v>
      </c>
      <c r="O48" s="118">
        <v>15.376599999999996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78.514099999999999</v>
      </c>
      <c r="H49" s="120">
        <v>38.538243117710557</v>
      </c>
      <c r="I49" s="121">
        <v>125.21625625985301</v>
      </c>
      <c r="J49" s="118">
        <v>1.4969999999999999</v>
      </c>
      <c r="K49" s="118">
        <v>5.8999999999997499E-2</v>
      </c>
      <c r="L49" s="118">
        <v>0.77899999999999636</v>
      </c>
      <c r="M49" s="118">
        <v>1.5160000000000053</v>
      </c>
      <c r="N49" s="118">
        <v>0.74412082118306666</v>
      </c>
      <c r="O49" s="118">
        <v>0.96274999999999977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88.300000000000011</v>
      </c>
      <c r="F50" s="119">
        <v>379.82899713281671</v>
      </c>
      <c r="G50" s="118">
        <v>225.82300000000001</v>
      </c>
      <c r="H50" s="120">
        <v>59.453859948727228</v>
      </c>
      <c r="I50" s="121">
        <v>154.0059971328167</v>
      </c>
      <c r="J50" s="118">
        <v>3.7330000000000041</v>
      </c>
      <c r="K50" s="118">
        <v>13.275999999999982</v>
      </c>
      <c r="L50" s="118">
        <v>21.915999999999997</v>
      </c>
      <c r="M50" s="118">
        <v>2.7480000000000189</v>
      </c>
      <c r="N50" s="118">
        <v>0.72348346775617867</v>
      </c>
      <c r="O50" s="118">
        <v>10.41825</v>
      </c>
      <c r="P50" s="104">
        <v>12.782328810771165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84.899999999999977</v>
      </c>
      <c r="F51" s="119">
        <v>840.60997894415061</v>
      </c>
      <c r="G51" s="118">
        <v>559.02300000000002</v>
      </c>
      <c r="H51" s="120">
        <v>66.502065643113312</v>
      </c>
      <c r="I51" s="121">
        <v>281.58697894415059</v>
      </c>
      <c r="J51" s="118">
        <v>20.712999999999965</v>
      </c>
      <c r="K51" s="118">
        <v>7.6460000000000719</v>
      </c>
      <c r="L51" s="118">
        <v>12.117999999999938</v>
      </c>
      <c r="M51" s="118">
        <v>21.512000000000057</v>
      </c>
      <c r="N51" s="118">
        <v>2.5590940553692021</v>
      </c>
      <c r="O51" s="118">
        <v>15.497250000000008</v>
      </c>
      <c r="P51" s="104">
        <v>16.170125599325715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2.1375000000000002</v>
      </c>
      <c r="H52" s="120">
        <v>23.623897193110441</v>
      </c>
      <c r="I52" s="121">
        <v>6.9105414070857476</v>
      </c>
      <c r="J52" s="118">
        <v>4.4999999999999929E-2</v>
      </c>
      <c r="K52" s="118">
        <v>4.4499999999999984E-2</v>
      </c>
      <c r="L52" s="118">
        <v>6.2000000000000277E-2</v>
      </c>
      <c r="M52" s="118">
        <v>7.1099999999999941E-2</v>
      </c>
      <c r="N52" s="118">
        <v>0.78580542242346241</v>
      </c>
      <c r="O52" s="118">
        <v>5.5650000000000033E-2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1.6999999999999932E-3</v>
      </c>
      <c r="K53" s="118">
        <v>0</v>
      </c>
      <c r="L53" s="118">
        <v>0</v>
      </c>
      <c r="M53" s="118">
        <v>0</v>
      </c>
      <c r="N53" s="118">
        <v>0</v>
      </c>
      <c r="O53" s="118">
        <v>4.249999999999983E-4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3.0449999999999999</v>
      </c>
      <c r="H54" s="120">
        <v>12.76739728842535</v>
      </c>
      <c r="I54" s="121">
        <v>20.804810037324771</v>
      </c>
      <c r="J54" s="118">
        <v>0</v>
      </c>
      <c r="K54" s="118">
        <v>0</v>
      </c>
      <c r="L54" s="118">
        <v>6.800000000000006E-2</v>
      </c>
      <c r="M54" s="118">
        <v>0</v>
      </c>
      <c r="N54" s="118">
        <v>0</v>
      </c>
      <c r="O54" s="118">
        <v>1.7000000000000015E-2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95.577400000000011</v>
      </c>
      <c r="H55" s="120">
        <v>102.0979380622768</v>
      </c>
      <c r="I55" s="121">
        <v>-1.9639521537755797</v>
      </c>
      <c r="J55" s="118">
        <v>17.804000000000002</v>
      </c>
      <c r="K55" s="118">
        <v>9.2809999999999988</v>
      </c>
      <c r="L55" s="118">
        <v>13.768000000000001</v>
      </c>
      <c r="M55" s="118">
        <v>8.791000000000011</v>
      </c>
      <c r="N55" s="118">
        <v>9.3907448152541964</v>
      </c>
      <c r="O55" s="118">
        <v>12.411000000000003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14.988</v>
      </c>
      <c r="H57" s="120">
        <v>50.200111094397499</v>
      </c>
      <c r="I57" s="121">
        <v>14.868507631658829</v>
      </c>
      <c r="J57" s="118">
        <v>0</v>
      </c>
      <c r="K57" s="118">
        <v>0</v>
      </c>
      <c r="L57" s="118">
        <v>0</v>
      </c>
      <c r="M57" s="118">
        <v>3.6399999999999988</v>
      </c>
      <c r="N57" s="118">
        <v>12.191646943128292</v>
      </c>
      <c r="O57" s="118">
        <v>0.9099999999999997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105.30000000000018</v>
      </c>
      <c r="F58" s="119">
        <v>2822.1657293112485</v>
      </c>
      <c r="G58" s="118">
        <v>1355.2022000000004</v>
      </c>
      <c r="H58" s="120">
        <v>48.019936813942472</v>
      </c>
      <c r="I58" s="121">
        <v>1466.9635293112481</v>
      </c>
      <c r="J58" s="118">
        <v>52.940699999999964</v>
      </c>
      <c r="K58" s="118">
        <v>39.671500000000059</v>
      </c>
      <c r="L58" s="118">
        <v>60.870999999999896</v>
      </c>
      <c r="M58" s="118">
        <v>69.112500000000111</v>
      </c>
      <c r="N58" s="118">
        <v>2.448917130634531</v>
      </c>
      <c r="O58" s="124">
        <v>55.648925000000006</v>
      </c>
      <c r="P58" s="104">
        <v>24.361039845985307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10.462499999999999</v>
      </c>
      <c r="H60" s="120">
        <v>19.363638180237661</v>
      </c>
      <c r="I60" s="121">
        <v>43.569185071857639</v>
      </c>
      <c r="J60" s="118">
        <v>2.2000000000000242E-2</v>
      </c>
      <c r="K60" s="118">
        <v>9.2900000000000205E-2</v>
      </c>
      <c r="L60" s="118">
        <v>0.11840000000000117</v>
      </c>
      <c r="M60" s="118">
        <v>8.3999999999997854E-2</v>
      </c>
      <c r="N60" s="118">
        <v>0.15546433521050632</v>
      </c>
      <c r="O60" s="118">
        <v>7.9324999999999868E-2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-71.2</v>
      </c>
      <c r="F61" s="119">
        <v>88.124209474229318</v>
      </c>
      <c r="G61" s="118">
        <v>65.856399999999994</v>
      </c>
      <c r="H61" s="120">
        <v>74.731337044514163</v>
      </c>
      <c r="I61" s="121">
        <v>22.267809474229324</v>
      </c>
      <c r="J61" s="118">
        <v>3.7342000000000084</v>
      </c>
      <c r="K61" s="118">
        <v>4.005199999999995</v>
      </c>
      <c r="L61" s="118">
        <v>5.9077999999999946</v>
      </c>
      <c r="M61" s="118">
        <v>3.3395999999999972</v>
      </c>
      <c r="N61" s="118">
        <v>3.7896510163607378</v>
      </c>
      <c r="O61" s="118">
        <v>4.2466999999999988</v>
      </c>
      <c r="P61" s="104">
        <v>3.2435560492215911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44</v>
      </c>
      <c r="F63" s="119">
        <v>103.33420092610454</v>
      </c>
      <c r="G63" s="118">
        <v>45.764099999999999</v>
      </c>
      <c r="H63" s="120">
        <v>44.287466869489243</v>
      </c>
      <c r="I63" s="121">
        <v>57.570100926104544</v>
      </c>
      <c r="J63" s="118">
        <v>5.2261999999999986</v>
      </c>
      <c r="K63" s="118">
        <v>0</v>
      </c>
      <c r="L63" s="118">
        <v>5.1479999999999961</v>
      </c>
      <c r="M63" s="118">
        <v>0</v>
      </c>
      <c r="N63" s="118">
        <v>0</v>
      </c>
      <c r="O63" s="118">
        <v>2.5935499999999987</v>
      </c>
      <c r="P63" s="104">
        <v>20.197413169634121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39.177300000000002</v>
      </c>
      <c r="H64" s="120">
        <v>112.22599786403198</v>
      </c>
      <c r="I64" s="121">
        <v>-4.2680091532699294</v>
      </c>
      <c r="J64" s="118">
        <v>1.1400000000001853E-2</v>
      </c>
      <c r="K64" s="118">
        <v>2.6557000000000031</v>
      </c>
      <c r="L64" s="118">
        <v>3.2047999999999988</v>
      </c>
      <c r="M64" s="118">
        <v>5.3445999999999998</v>
      </c>
      <c r="N64" s="118">
        <v>15.309964397345025</v>
      </c>
      <c r="O64" s="118">
        <v>2.8041250000000009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392.90910000000002</v>
      </c>
      <c r="H65" s="120">
        <v>242.05680566065428</v>
      </c>
      <c r="I65" s="121">
        <v>-230.58807005514092</v>
      </c>
      <c r="J65" s="118">
        <v>12.042000000000002</v>
      </c>
      <c r="K65" s="118">
        <v>231.55909999999997</v>
      </c>
      <c r="L65" s="118">
        <v>24.651700000000005</v>
      </c>
      <c r="M65" s="118">
        <v>20.604000000000042</v>
      </c>
      <c r="N65" s="118">
        <v>12.69336450551064</v>
      </c>
      <c r="O65" s="118">
        <v>72.214200000000005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-41.7</v>
      </c>
      <c r="F66" s="119">
        <v>45.755569496469263</v>
      </c>
      <c r="G66" s="118">
        <v>23.038</v>
      </c>
      <c r="H66" s="120">
        <v>50.350154644622513</v>
      </c>
      <c r="I66" s="121">
        <v>22.717569496469263</v>
      </c>
      <c r="J66" s="118">
        <v>0.67119999999999891</v>
      </c>
      <c r="K66" s="118">
        <v>2.2800000000000153E-2</v>
      </c>
      <c r="L66" s="118">
        <v>7.960000000000278E-2</v>
      </c>
      <c r="M66" s="118">
        <v>0</v>
      </c>
      <c r="N66" s="118">
        <v>0</v>
      </c>
      <c r="O66" s="118">
        <v>0.19340000000000046</v>
      </c>
      <c r="P66" s="104" t="s">
        <v>180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0.30599999999999999</v>
      </c>
      <c r="H68" s="120">
        <v>5.3522132460874161</v>
      </c>
      <c r="I68" s="121">
        <v>5.4112609896231731</v>
      </c>
      <c r="J68" s="118">
        <v>2.0000000000000018E-3</v>
      </c>
      <c r="K68" s="118">
        <v>1.9999999999999463E-3</v>
      </c>
      <c r="L68" s="118">
        <v>2.1000000000000019E-2</v>
      </c>
      <c r="M68" s="118">
        <v>0</v>
      </c>
      <c r="N68" s="118">
        <v>0</v>
      </c>
      <c r="O68" s="118">
        <v>6.2499999999999917E-3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8.8300000000000003E-2</v>
      </c>
      <c r="H69" s="120">
        <v>3.2527755694793803</v>
      </c>
      <c r="I69" s="121">
        <v>2.6263047464360652</v>
      </c>
      <c r="J69" s="118">
        <v>0</v>
      </c>
      <c r="K69" s="118">
        <v>3.3000000000000113E-3</v>
      </c>
      <c r="L69" s="118">
        <v>9.099999999999997E-3</v>
      </c>
      <c r="M69" s="118">
        <v>0</v>
      </c>
      <c r="N69" s="118">
        <v>0</v>
      </c>
      <c r="O69" s="118">
        <v>3.1000000000000021E-3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12.843</v>
      </c>
      <c r="L70" s="118">
        <v>0</v>
      </c>
      <c r="M70" s="118">
        <v>0</v>
      </c>
      <c r="N70" s="118">
        <v>0</v>
      </c>
      <c r="O70" s="118">
        <v>3.21075</v>
      </c>
      <c r="P70" s="104">
        <v>7.515326356404799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5.9900000000000002E-2</v>
      </c>
      <c r="H72" s="120">
        <v>14.757507823286172</v>
      </c>
      <c r="I72" s="121">
        <v>0.34599509229656361</v>
      </c>
      <c r="J72" s="118">
        <v>1.3299999999999999E-2</v>
      </c>
      <c r="K72" s="118">
        <v>3.3000000000000043E-3</v>
      </c>
      <c r="L72" s="118">
        <v>6.5999999999999948E-3</v>
      </c>
      <c r="M72" s="118">
        <v>2.1000000000000046E-3</v>
      </c>
      <c r="N72" s="118">
        <v>0.5173750655910021</v>
      </c>
      <c r="O72" s="118">
        <v>6.3250000000000008E-3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1953.5328000000004</v>
      </c>
      <c r="H73" s="120">
        <v>57.920029025466789</v>
      </c>
      <c r="I73" s="121">
        <v>1419.2776644786236</v>
      </c>
      <c r="J73" s="118">
        <v>74.662999999999556</v>
      </c>
      <c r="K73" s="118">
        <v>290.85880000000066</v>
      </c>
      <c r="L73" s="118">
        <v>100.01799999999957</v>
      </c>
      <c r="M73" s="118">
        <v>98.486799999999903</v>
      </c>
      <c r="N73" s="118">
        <v>2.9200217752296433</v>
      </c>
      <c r="O73" s="118">
        <v>141.00664999999992</v>
      </c>
      <c r="P73" s="104">
        <v>8.0653243267507193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4.0800000000000003E-2</v>
      </c>
      <c r="H76" s="120">
        <v>0.46301229266148475</v>
      </c>
      <c r="I76" s="121">
        <v>8.7710610772672268</v>
      </c>
      <c r="J76" s="118">
        <v>0</v>
      </c>
      <c r="K76" s="118">
        <v>0</v>
      </c>
      <c r="L76" s="118">
        <v>0</v>
      </c>
      <c r="M76" s="118">
        <v>2.2200000000000001E-2</v>
      </c>
      <c r="N76" s="118">
        <v>0.25193315924227849</v>
      </c>
      <c r="O76" s="118">
        <v>5.5500000000000002E-3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2.4781</v>
      </c>
      <c r="H77" s="120">
        <v>27.679996803973946</v>
      </c>
      <c r="I77" s="121">
        <v>6.4745744441105781</v>
      </c>
      <c r="J77" s="118">
        <v>1.1000000000000038E-3</v>
      </c>
      <c r="K77" s="118">
        <v>1.4100000000000237E-2</v>
      </c>
      <c r="L77" s="118">
        <v>1.069999999999989E-2</v>
      </c>
      <c r="M77" s="118">
        <v>-1.0300000000000004E-2</v>
      </c>
      <c r="N77" s="118">
        <v>-0.11504941974937724</v>
      </c>
      <c r="O77" s="118">
        <v>3.9000000000000319E-3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1956.0517000000004</v>
      </c>
      <c r="H80" s="133">
        <v>58.765438663692407</v>
      </c>
      <c r="I80" s="132">
        <v>1372.5233000000012</v>
      </c>
      <c r="J80" s="131">
        <v>74.664099999999735</v>
      </c>
      <c r="K80" s="131">
        <v>290.87290000000053</v>
      </c>
      <c r="L80" s="131">
        <v>100.02869999999962</v>
      </c>
      <c r="M80" s="131">
        <v>98.498700000000099</v>
      </c>
      <c r="N80" s="131">
        <v>2.959185236925713</v>
      </c>
      <c r="O80" s="141">
        <v>141.01609999999999</v>
      </c>
      <c r="P80" s="111">
        <v>7.7330964336696404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43656</v>
      </c>
      <c r="K91" s="109">
        <v>43663</v>
      </c>
      <c r="L91" s="109">
        <v>43670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6" t="s">
        <v>69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77.41</v>
      </c>
      <c r="H94" s="120">
        <v>34.527309047930906</v>
      </c>
      <c r="I94" s="121">
        <v>146.7893428811357</v>
      </c>
      <c r="J94" s="118">
        <v>1.2060000000000031</v>
      </c>
      <c r="K94" s="118">
        <v>1.5309999999999917</v>
      </c>
      <c r="L94" s="118">
        <v>1.4489999999999981</v>
      </c>
      <c r="M94" s="118">
        <v>1.9500000000000028</v>
      </c>
      <c r="N94" s="118">
        <v>0.86976169284931371</v>
      </c>
      <c r="O94" s="118">
        <v>1.5339999999999989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0.18399999999999972</v>
      </c>
      <c r="K100" s="118">
        <v>0</v>
      </c>
      <c r="L100" s="118">
        <v>0.47199999999999998</v>
      </c>
      <c r="M100" s="118">
        <v>4.6000000000000263E-2</v>
      </c>
      <c r="N100" s="118">
        <v>0.76974945043197918</v>
      </c>
      <c r="O100" s="118">
        <v>0.17549999999999999</v>
      </c>
      <c r="P100" s="104">
        <v>10.090999939502321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81.739000000000004</v>
      </c>
      <c r="H104" s="120">
        <v>29.70437822019311</v>
      </c>
      <c r="I104" s="121">
        <v>193.43592335333122</v>
      </c>
      <c r="J104" s="118">
        <v>1.3900000000000028</v>
      </c>
      <c r="K104" s="118">
        <v>1.5309999999999917</v>
      </c>
      <c r="L104" s="118">
        <v>1.920999999999998</v>
      </c>
      <c r="M104" s="118">
        <v>1.9960000000000031</v>
      </c>
      <c r="N104" s="118">
        <v>0.725356793299472</v>
      </c>
      <c r="O104" s="124">
        <v>1.7094999999999989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0.17760000000000001</v>
      </c>
      <c r="N111" s="118">
        <v>0.8348750235208855</v>
      </c>
      <c r="O111" s="118">
        <v>4.4400000000000002E-2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2.2499999999999999E-2</v>
      </c>
      <c r="M116" s="118">
        <v>0</v>
      </c>
      <c r="N116" s="118">
        <v>0</v>
      </c>
      <c r="O116" s="118">
        <v>5.6249999999999998E-3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81.953600000000009</v>
      </c>
      <c r="H119" s="120">
        <v>21.745565505804315</v>
      </c>
      <c r="I119" s="121">
        <v>294.92140000000001</v>
      </c>
      <c r="J119" s="118">
        <v>1.3900000000000006</v>
      </c>
      <c r="K119" s="118">
        <v>1.5309999999999917</v>
      </c>
      <c r="L119" s="118">
        <v>1.9435000000000144</v>
      </c>
      <c r="M119" s="118">
        <v>2.1735999999999933</v>
      </c>
      <c r="N119" s="118">
        <v>0.57674295190712921</v>
      </c>
      <c r="O119" s="118">
        <v>1.759525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81.953600000000009</v>
      </c>
      <c r="H126" s="133">
        <v>21.745565505804315</v>
      </c>
      <c r="I126" s="132">
        <v>294.92140000000001</v>
      </c>
      <c r="J126" s="131">
        <v>1.3900000000000006</v>
      </c>
      <c r="K126" s="131">
        <v>1.5309999999999917</v>
      </c>
      <c r="L126" s="131">
        <v>1.9435000000000144</v>
      </c>
      <c r="M126" s="131">
        <v>2.1735999999999933</v>
      </c>
      <c r="N126" s="131">
        <v>0.57674295190712921</v>
      </c>
      <c r="O126" s="141">
        <v>1.759525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43656</v>
      </c>
      <c r="K131" s="109">
        <v>43663</v>
      </c>
      <c r="L131" s="109">
        <v>43670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71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714.3187999969482</v>
      </c>
      <c r="H134" s="120">
        <v>54.289354166510115</v>
      </c>
      <c r="I134" s="121">
        <v>601.44339862135007</v>
      </c>
      <c r="J134" s="118">
        <v>13.158999999999992</v>
      </c>
      <c r="K134" s="118">
        <v>22.736999999999966</v>
      </c>
      <c r="L134" s="118">
        <v>14.549999999999955</v>
      </c>
      <c r="M134" s="118">
        <v>13.878500003814679</v>
      </c>
      <c r="N134" s="118">
        <v>1.0547878650404079</v>
      </c>
      <c r="O134" s="118">
        <v>16.081125000953648</v>
      </c>
      <c r="P134" s="104">
        <v>35.400579784417019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-18.000000000000007</v>
      </c>
      <c r="E135" s="118">
        <v>-19.899999999999999</v>
      </c>
      <c r="F135" s="119">
        <v>60.126732003404577</v>
      </c>
      <c r="G135" s="118">
        <v>25.603100000000001</v>
      </c>
      <c r="H135" s="120">
        <v>42.581891858932671</v>
      </c>
      <c r="I135" s="121">
        <v>34.523632003404572</v>
      </c>
      <c r="J135" s="118">
        <v>0</v>
      </c>
      <c r="K135" s="118">
        <v>0.18200000000000216</v>
      </c>
      <c r="L135" s="118">
        <v>0</v>
      </c>
      <c r="M135" s="118">
        <v>0</v>
      </c>
      <c r="N135" s="118">
        <v>0</v>
      </c>
      <c r="O135" s="118">
        <v>4.550000000000054E-2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8</v>
      </c>
      <c r="E136" s="118">
        <v>30.1</v>
      </c>
      <c r="F136" s="119">
        <v>66.797795831455247</v>
      </c>
      <c r="G136" s="118">
        <v>41.249000000000002</v>
      </c>
      <c r="H136" s="120">
        <v>61.752037603276349</v>
      </c>
      <c r="I136" s="121">
        <v>25.548795831455244</v>
      </c>
      <c r="J136" s="118">
        <v>0</v>
      </c>
      <c r="K136" s="118">
        <v>0</v>
      </c>
      <c r="L136" s="118">
        <v>0.64900000000000091</v>
      </c>
      <c r="M136" s="118">
        <v>0</v>
      </c>
      <c r="N136" s="118">
        <v>0</v>
      </c>
      <c r="O136" s="118">
        <v>0.16225000000000023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58.337000000000003</v>
      </c>
      <c r="H137" s="120">
        <v>63.437379160685765</v>
      </c>
      <c r="I137" s="121">
        <v>33.622978126198134</v>
      </c>
      <c r="J137" s="118">
        <v>1.8470000000000013</v>
      </c>
      <c r="K137" s="118">
        <v>0</v>
      </c>
      <c r="L137" s="118">
        <v>0</v>
      </c>
      <c r="M137" s="118">
        <v>0</v>
      </c>
      <c r="N137" s="118">
        <v>0</v>
      </c>
      <c r="O137" s="118">
        <v>0.46175000000000033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0.22219999694824222</v>
      </c>
      <c r="H138" s="120">
        <v>107.60091697615867</v>
      </c>
      <c r="I138" s="121">
        <v>-1.5696183418962117E-2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63.753999999999998</v>
      </c>
      <c r="H140" s="120">
        <v>87.864684899144535</v>
      </c>
      <c r="I140" s="121">
        <v>8.8052996471563247</v>
      </c>
      <c r="J140" s="118">
        <v>1.8940000000000055</v>
      </c>
      <c r="K140" s="118">
        <v>3.399999999999892E-2</v>
      </c>
      <c r="L140" s="118">
        <v>3.0799999999999983</v>
      </c>
      <c r="M140" s="118">
        <v>0.69899999999999807</v>
      </c>
      <c r="N140" s="118">
        <v>0.96334998187567622</v>
      </c>
      <c r="O140" s="118">
        <v>1.4267500000000002</v>
      </c>
      <c r="P140" s="104">
        <v>4.1715785156168383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118.92999999999999</v>
      </c>
      <c r="H141" s="120">
        <v>17.74283154406017</v>
      </c>
      <c r="I141" s="121">
        <v>551.36887368690384</v>
      </c>
      <c r="J141" s="118">
        <v>0</v>
      </c>
      <c r="K141" s="118">
        <v>1.6580000000000013</v>
      </c>
      <c r="L141" s="118">
        <v>0</v>
      </c>
      <c r="M141" s="118">
        <v>0</v>
      </c>
      <c r="N141" s="118">
        <v>0</v>
      </c>
      <c r="O141" s="118">
        <v>0.41450000000000031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4.7349129165170503</v>
      </c>
      <c r="I143" s="121">
        <v>33.579800335438868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-10.000000000000007</v>
      </c>
      <c r="E144" s="118">
        <v>14.700000000000273</v>
      </c>
      <c r="F144" s="119">
        <v>2314.3939168839247</v>
      </c>
      <c r="G144" s="118">
        <v>1024.0880999938965</v>
      </c>
      <c r="H144" s="120">
        <v>44.2486515593991</v>
      </c>
      <c r="I144" s="121">
        <v>1290.3058168900282</v>
      </c>
      <c r="J144" s="118">
        <v>16.899999999999999</v>
      </c>
      <c r="K144" s="118">
        <v>24.610999999999969</v>
      </c>
      <c r="L144" s="118">
        <v>18.278999999999954</v>
      </c>
      <c r="M144" s="118">
        <v>14.577500003814677</v>
      </c>
      <c r="N144" s="118">
        <v>0.62986252674919174</v>
      </c>
      <c r="O144" s="124">
        <v>18.591875000953646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30.559000000000001</v>
      </c>
      <c r="H146" s="120">
        <v>73.286486813201748</v>
      </c>
      <c r="I146" s="121">
        <v>11.139000994223036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10</v>
      </c>
      <c r="E150" s="118">
        <v>54.599999999999994</v>
      </c>
      <c r="F150" s="119">
        <v>149.8730521996583</v>
      </c>
      <c r="G150" s="118">
        <v>118.98800000915527</v>
      </c>
      <c r="H150" s="120">
        <v>79.392524715278043</v>
      </c>
      <c r="I150" s="121">
        <v>30.885052190503032</v>
      </c>
      <c r="J150" s="118">
        <v>0.17119999999999891</v>
      </c>
      <c r="K150" s="118">
        <v>9.1554000000000002</v>
      </c>
      <c r="L150" s="118">
        <v>5.6010999999999882</v>
      </c>
      <c r="M150" s="118">
        <v>5.8417999992370682</v>
      </c>
      <c r="N150" s="118">
        <v>3.8978321409339967</v>
      </c>
      <c r="O150" s="118">
        <v>5.1923749998092639</v>
      </c>
      <c r="P150" s="104">
        <v>3.9481551682298681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239.65119999999999</v>
      </c>
      <c r="H151" s="120">
        <v>28.321332324176801</v>
      </c>
      <c r="I151" s="121">
        <v>606.53497957962111</v>
      </c>
      <c r="J151" s="118">
        <v>2.5889999999999986</v>
      </c>
      <c r="K151" s="118">
        <v>11.204200000000014</v>
      </c>
      <c r="L151" s="118">
        <v>4.2449999999999761</v>
      </c>
      <c r="M151" s="118">
        <v>2.3867000000000189</v>
      </c>
      <c r="N151" s="118">
        <v>0.28205376755097955</v>
      </c>
      <c r="O151" s="118">
        <v>5.106225000000002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52.854100000000003</v>
      </c>
      <c r="H152" s="120">
        <v>10.969168568498333</v>
      </c>
      <c r="I152" s="121">
        <v>428.98825359267221</v>
      </c>
      <c r="J152" s="118">
        <v>0.27790000000000248</v>
      </c>
      <c r="K152" s="118">
        <v>0.25090000000000146</v>
      </c>
      <c r="L152" s="118">
        <v>0.88489999999999469</v>
      </c>
      <c r="M152" s="118">
        <v>1.5631000000000057</v>
      </c>
      <c r="N152" s="118">
        <v>0.3244007066513252</v>
      </c>
      <c r="O152" s="118">
        <v>0.74420000000000108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4.3028000000000004</v>
      </c>
      <c r="H153" s="120">
        <v>5.0140261954065606</v>
      </c>
      <c r="I153" s="121">
        <v>81.512467657394225</v>
      </c>
      <c r="J153" s="118">
        <v>3.0700000000000394E-2</v>
      </c>
      <c r="K153" s="118">
        <v>3.8300000000000445E-2</v>
      </c>
      <c r="L153" s="118">
        <v>6.4799999999999969E-2</v>
      </c>
      <c r="M153" s="118">
        <v>1.7900000000000027E-2</v>
      </c>
      <c r="N153" s="118">
        <v>2.08587591563116E-2</v>
      </c>
      <c r="O153" s="118">
        <v>3.7925000000000209E-2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67.135400000000004</v>
      </c>
      <c r="H156" s="120">
        <v>12.820593416620143</v>
      </c>
      <c r="I156" s="121">
        <v>456.51742805839672</v>
      </c>
      <c r="J156" s="118">
        <v>0.4147000000000034</v>
      </c>
      <c r="K156" s="118">
        <v>3.2228999999999957</v>
      </c>
      <c r="L156" s="118">
        <v>5.7989000000000033</v>
      </c>
      <c r="M156" s="118">
        <v>0</v>
      </c>
      <c r="N156" s="118">
        <v>0</v>
      </c>
      <c r="O156" s="118">
        <v>2.3591250000000006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0.59419999999999995</v>
      </c>
      <c r="H157" s="120">
        <v>17.738468162725255</v>
      </c>
      <c r="I157" s="121">
        <v>2.7555819233828918</v>
      </c>
      <c r="J157" s="118">
        <v>0</v>
      </c>
      <c r="K157" s="118">
        <v>0</v>
      </c>
      <c r="L157" s="118">
        <v>7.4999999999999512E-3</v>
      </c>
      <c r="M157" s="118">
        <v>0</v>
      </c>
      <c r="N157" s="118">
        <v>0</v>
      </c>
      <c r="O157" s="118">
        <v>1.8749999999999878E-3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65.399999999999636</v>
      </c>
      <c r="F159" s="119">
        <v>4551.1436986604822</v>
      </c>
      <c r="G159" s="118">
        <v>1548.0055000030518</v>
      </c>
      <c r="H159" s="120">
        <v>34.013549175752665</v>
      </c>
      <c r="I159" s="121">
        <v>3003.1381986574306</v>
      </c>
      <c r="J159" s="118">
        <v>20.38350000000014</v>
      </c>
      <c r="K159" s="118">
        <v>48.482700000000023</v>
      </c>
      <c r="L159" s="118">
        <v>34.881199999999808</v>
      </c>
      <c r="M159" s="118">
        <v>24.38700000305198</v>
      </c>
      <c r="N159" s="118">
        <v>0.53584333120990435</v>
      </c>
      <c r="O159" s="118">
        <v>32.033600000762988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0.54790000000000005</v>
      </c>
      <c r="H162" s="120">
        <v>5.3374357608332046</v>
      </c>
      <c r="I162" s="121">
        <v>9.7173289329749171</v>
      </c>
      <c r="J162" s="118">
        <v>0</v>
      </c>
      <c r="K162" s="118">
        <v>5.6000000000000494E-3</v>
      </c>
      <c r="L162" s="118">
        <v>1.1900000000000022E-2</v>
      </c>
      <c r="M162" s="118">
        <v>0</v>
      </c>
      <c r="N162" s="118">
        <v>0</v>
      </c>
      <c r="O162" s="118">
        <v>4.3750000000000178E-3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20.1021</v>
      </c>
      <c r="H163" s="120">
        <v>23.648840016463726</v>
      </c>
      <c r="I163" s="121">
        <v>64.900377863630638</v>
      </c>
      <c r="J163" s="118">
        <v>0.37840000000000273</v>
      </c>
      <c r="K163" s="118">
        <v>0.28529999999999944</v>
      </c>
      <c r="L163" s="118">
        <v>0.23799999999999955</v>
      </c>
      <c r="M163" s="118">
        <v>0.20439999999999969</v>
      </c>
      <c r="N163" s="118">
        <v>0.24046357840052424</v>
      </c>
      <c r="O163" s="118">
        <v>0.27652500000000035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44.999999999999638</v>
      </c>
      <c r="F166" s="132">
        <v>4646.4360000000006</v>
      </c>
      <c r="G166" s="131">
        <v>1568.6555000030519</v>
      </c>
      <c r="H166" s="133">
        <v>33.760402596808646</v>
      </c>
      <c r="I166" s="132">
        <v>3077.7804999969485</v>
      </c>
      <c r="J166" s="131">
        <v>20.761900000000196</v>
      </c>
      <c r="K166" s="131">
        <v>48.773599999999988</v>
      </c>
      <c r="L166" s="131">
        <v>35.131099999999833</v>
      </c>
      <c r="M166" s="131">
        <v>24.591400003052058</v>
      </c>
      <c r="N166" s="131">
        <v>0.52925295867740463</v>
      </c>
      <c r="O166" s="141">
        <v>32.314500000763019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43656</v>
      </c>
      <c r="K177" s="109">
        <v>43663</v>
      </c>
      <c r="L177" s="109">
        <v>43670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106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</v>
      </c>
      <c r="H180" s="120">
        <v>45.182844607241336</v>
      </c>
      <c r="I180" s="121">
        <v>54.473999999999997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</v>
      </c>
      <c r="H190" s="120">
        <v>37.424775367996403</v>
      </c>
      <c r="I190" s="121">
        <v>75.073999999999984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</v>
      </c>
      <c r="H205" s="120">
        <v>28.639953053439985</v>
      </c>
      <c r="I205" s="121">
        <v>111.874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</v>
      </c>
      <c r="H212" s="133">
        <v>28.639953053439985</v>
      </c>
      <c r="I212" s="132">
        <v>111.874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43656</v>
      </c>
      <c r="K217" s="109">
        <v>43663</v>
      </c>
      <c r="L217" s="109">
        <v>43670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72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43656</v>
      </c>
      <c r="K263" s="109">
        <v>43663</v>
      </c>
      <c r="L263" s="109">
        <v>43670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113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43656</v>
      </c>
      <c r="K303" s="109">
        <v>43663</v>
      </c>
      <c r="L303" s="109">
        <v>43670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109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658.04399999999998</v>
      </c>
      <c r="H306" s="120">
        <v>47.663722132910692</v>
      </c>
      <c r="I306" s="121">
        <v>722.55317234218239</v>
      </c>
      <c r="J306" s="118">
        <v>3.4999999999968168E-2</v>
      </c>
      <c r="K306" s="118">
        <v>0</v>
      </c>
      <c r="L306" s="118">
        <v>0</v>
      </c>
      <c r="M306" s="118">
        <v>15.062999999999988</v>
      </c>
      <c r="N306" s="118">
        <v>1.091049605327354</v>
      </c>
      <c r="O306" s="118">
        <v>3.7744999999999891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658.04399999999998</v>
      </c>
      <c r="H316" s="120">
        <v>38.274908702174571</v>
      </c>
      <c r="I316" s="121">
        <v>1061.2128769278697</v>
      </c>
      <c r="J316" s="118">
        <v>3.4999999999968168E-2</v>
      </c>
      <c r="K316" s="118">
        <v>0</v>
      </c>
      <c r="L316" s="118">
        <v>0</v>
      </c>
      <c r="M316" s="118">
        <v>15.062999999999988</v>
      </c>
      <c r="N316" s="118">
        <v>0.87613434630640974</v>
      </c>
      <c r="O316" s="124">
        <v>3.7744999999999891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5.4000000000000003E-3</v>
      </c>
      <c r="M328" s="118">
        <v>0</v>
      </c>
      <c r="N328" s="118">
        <v>0</v>
      </c>
      <c r="O328" s="118">
        <v>1.3500000000000001E-3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658.04939999999999</v>
      </c>
      <c r="H331" s="120">
        <v>27.301433327058433</v>
      </c>
      <c r="I331" s="121">
        <v>1752.2614145161292</v>
      </c>
      <c r="J331" s="118">
        <v>3.4999999999968168E-2</v>
      </c>
      <c r="K331" s="118">
        <v>0</v>
      </c>
      <c r="L331" s="118">
        <v>5.4000000000087311E-3</v>
      </c>
      <c r="M331" s="118">
        <v>15.062999999999988</v>
      </c>
      <c r="N331" s="118">
        <v>0.62494014918253982</v>
      </c>
      <c r="O331" s="118">
        <v>3.7758499999999913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658.04939999999999</v>
      </c>
      <c r="H338" s="133">
        <v>27.300434492380724</v>
      </c>
      <c r="I338" s="132">
        <v>1752.3496</v>
      </c>
      <c r="J338" s="131">
        <v>3.4999999999968168E-2</v>
      </c>
      <c r="K338" s="131">
        <v>0</v>
      </c>
      <c r="L338" s="131">
        <v>5.4000000000087311E-3</v>
      </c>
      <c r="M338" s="131">
        <v>15.062999999999988</v>
      </c>
      <c r="N338" s="131">
        <v>0.62491728547846181</v>
      </c>
      <c r="O338" s="141">
        <v>3.7758499999999913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43656</v>
      </c>
      <c r="K349" s="109">
        <v>43663</v>
      </c>
      <c r="L349" s="109">
        <v>43670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104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43656</v>
      </c>
      <c r="K389" s="109">
        <v>43663</v>
      </c>
      <c r="L389" s="109">
        <v>43670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107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79.495999999999995</v>
      </c>
      <c r="H392" s="120" t="s">
        <v>105</v>
      </c>
      <c r="I392" s="121">
        <v>-79.495999999999995</v>
      </c>
      <c r="J392" s="118">
        <v>4.7000000000011255E-2</v>
      </c>
      <c r="K392" s="118">
        <v>0</v>
      </c>
      <c r="L392" s="118">
        <v>0</v>
      </c>
      <c r="M392" s="118">
        <v>0.21799999999998931</v>
      </c>
      <c r="N392" s="118" t="s">
        <v>73</v>
      </c>
      <c r="O392" s="118">
        <v>6.6250000000000142E-2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81.534999999999997</v>
      </c>
      <c r="H402" s="120" t="s">
        <v>105</v>
      </c>
      <c r="I402" s="121">
        <v>-81.534999999999997</v>
      </c>
      <c r="J402" s="118">
        <v>4.7000000000011255E-2</v>
      </c>
      <c r="K402" s="118">
        <v>0</v>
      </c>
      <c r="L402" s="118">
        <v>0</v>
      </c>
      <c r="M402" s="118">
        <v>0.21799999999998931</v>
      </c>
      <c r="N402" s="118" t="s">
        <v>73</v>
      </c>
      <c r="O402" s="124">
        <v>6.6250000000000142E-2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82.536000000000001</v>
      </c>
      <c r="H417" s="120" t="s">
        <v>105</v>
      </c>
      <c r="I417" s="121">
        <v>-82.536000000000001</v>
      </c>
      <c r="J417" s="118">
        <v>4.7000000000011255E-2</v>
      </c>
      <c r="K417" s="118">
        <v>0</v>
      </c>
      <c r="L417" s="118">
        <v>0</v>
      </c>
      <c r="M417" s="118">
        <v>0.21799999999998931</v>
      </c>
      <c r="N417" s="118" t="s">
        <v>73</v>
      </c>
      <c r="O417" s="118">
        <v>6.6250000000000142E-2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82.536000000000016</v>
      </c>
      <c r="H424" s="133" t="s">
        <v>105</v>
      </c>
      <c r="I424" s="132">
        <v>-82.536000000000016</v>
      </c>
      <c r="J424" s="131">
        <v>4.7000000000011255E-2</v>
      </c>
      <c r="K424" s="131">
        <v>0</v>
      </c>
      <c r="L424" s="131">
        <v>0</v>
      </c>
      <c r="M424" s="131">
        <v>0.21799999999998931</v>
      </c>
      <c r="N424" s="131" t="s">
        <v>73</v>
      </c>
      <c r="O424" s="141">
        <v>6.6250000000000142E-2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>
      <selection sqref="A1:XFD1048576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43656</v>
      </c>
      <c r="K6" s="109">
        <v>43663</v>
      </c>
      <c r="L6" s="109">
        <v>43670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43656</v>
      </c>
      <c r="K28" s="109">
        <v>43663</v>
      </c>
      <c r="L28" s="109">
        <v>43670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6" t="s">
        <v>68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2.0799999999999999E-2</v>
      </c>
      <c r="H31" s="120">
        <v>0.2924691550357521</v>
      </c>
      <c r="I31" s="121">
        <v>7.091061077267228</v>
      </c>
      <c r="J31" s="118">
        <v>0</v>
      </c>
      <c r="K31" s="118">
        <v>0</v>
      </c>
      <c r="L31" s="118">
        <v>0</v>
      </c>
      <c r="M31" s="118">
        <v>2.2000000000000006E-3</v>
      </c>
      <c r="N31" s="118">
        <v>3.0934237551858406E-2</v>
      </c>
      <c r="O31" s="118">
        <v>5.5000000000000014E-4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0.02</v>
      </c>
      <c r="N33" s="118">
        <v>1.1764705882352942</v>
      </c>
      <c r="O33" s="118">
        <v>5.0000000000000001E-3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4.0800000000000003E-2</v>
      </c>
      <c r="H36" s="120">
        <v>0.46301229266148475</v>
      </c>
      <c r="I36" s="121">
        <v>8.7710610772672268</v>
      </c>
      <c r="J36" s="118">
        <v>0</v>
      </c>
      <c r="K36" s="118">
        <v>0</v>
      </c>
      <c r="L36" s="118">
        <v>0</v>
      </c>
      <c r="M36" s="118">
        <v>2.2200000000000001E-2</v>
      </c>
      <c r="N36" s="118">
        <v>0.25193315924227849</v>
      </c>
      <c r="O36" s="118">
        <v>5.5500000000000002E-3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0.11210000000000001</v>
      </c>
      <c r="H38" s="120">
        <v>5.1317348333363535</v>
      </c>
      <c r="I38" s="121">
        <v>2.0723464618823488</v>
      </c>
      <c r="J38" s="118">
        <v>1.1000000000000038E-3</v>
      </c>
      <c r="K38" s="118">
        <v>4.1000000000000064E-3</v>
      </c>
      <c r="L38" s="118">
        <v>1.6999999999999932E-3</v>
      </c>
      <c r="M38" s="118">
        <v>1.7000000000000071E-3</v>
      </c>
      <c r="N38" s="118">
        <v>7.7822918971202817E-2</v>
      </c>
      <c r="O38" s="118">
        <v>2.1500000000000026E-3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2.3660000000000001</v>
      </c>
      <c r="H40" s="120">
        <v>34.963322087925555</v>
      </c>
      <c r="I40" s="121">
        <v>4.4010915082096531</v>
      </c>
      <c r="J40" s="118">
        <v>0</v>
      </c>
      <c r="K40" s="118">
        <v>1.0000000000000231E-2</v>
      </c>
      <c r="L40" s="118">
        <v>8.999999999999897E-3</v>
      </c>
      <c r="M40" s="118">
        <v>-1.2000000000000011E-2</v>
      </c>
      <c r="N40" s="118">
        <v>-0.17732876798609765</v>
      </c>
      <c r="O40" s="118">
        <v>1.7500000000000293E-3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2.4781</v>
      </c>
      <c r="H43" s="120">
        <v>27.679996803973946</v>
      </c>
      <c r="I43" s="121">
        <v>6.4745744441105781</v>
      </c>
      <c r="J43" s="118">
        <v>1.1000000000000038E-3</v>
      </c>
      <c r="K43" s="118">
        <v>1.4100000000000237E-2</v>
      </c>
      <c r="L43" s="118">
        <v>1.069999999999989E-2</v>
      </c>
      <c r="M43" s="118">
        <v>-1.0300000000000004E-2</v>
      </c>
      <c r="N43" s="118">
        <v>-0.11504941974937724</v>
      </c>
      <c r="O43" s="118">
        <v>3.9000000000000319E-3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2.5188999999999999</v>
      </c>
      <c r="H45" s="133">
        <v>14.179374388757651</v>
      </c>
      <c r="I45" s="152">
        <v>15.245635521377805</v>
      </c>
      <c r="J45" s="151">
        <v>1.1000000000000038E-3</v>
      </c>
      <c r="K45" s="151">
        <v>1.4100000000000237E-2</v>
      </c>
      <c r="L45" s="151">
        <v>1.069999999999989E-2</v>
      </c>
      <c r="M45" s="151">
        <v>1.1899999999999997E-2</v>
      </c>
      <c r="N45" s="131">
        <v>6.6987397366396445E-2</v>
      </c>
      <c r="O45" s="151">
        <v>9.4500000000000313E-3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43656</v>
      </c>
      <c r="K50" s="109">
        <v>43663</v>
      </c>
      <c r="L50" s="109">
        <v>43670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6" t="s">
        <v>69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43656</v>
      </c>
      <c r="K74" s="109">
        <v>43663</v>
      </c>
      <c r="L74" s="109">
        <v>43670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6" t="s">
        <v>71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0.54790000000000005</v>
      </c>
      <c r="H77" s="120">
        <v>22.901926597011819</v>
      </c>
      <c r="I77" s="121">
        <v>1.8444751466022449</v>
      </c>
      <c r="J77" s="118">
        <v>0</v>
      </c>
      <c r="K77" s="118">
        <v>5.6000000000000494E-3</v>
      </c>
      <c r="L77" s="118">
        <v>1.1900000000000022E-2</v>
      </c>
      <c r="M77" s="118">
        <v>0</v>
      </c>
      <c r="N77" s="118">
        <v>0</v>
      </c>
      <c r="O77" s="118">
        <v>4.3750000000000178E-3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0.54790000000000005</v>
      </c>
      <c r="H82" s="120">
        <v>5.3374357608332046</v>
      </c>
      <c r="I82" s="121">
        <v>9.7173289329749171</v>
      </c>
      <c r="J82" s="118">
        <v>0</v>
      </c>
      <c r="K82" s="118">
        <v>5.6000000000000494E-3</v>
      </c>
      <c r="L82" s="118">
        <v>1.1900000000000022E-2</v>
      </c>
      <c r="M82" s="118">
        <v>0</v>
      </c>
      <c r="N82" s="118">
        <v>0</v>
      </c>
      <c r="O82" s="118">
        <v>4.3750000000000178E-3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20.1021</v>
      </c>
      <c r="H84" s="120">
        <v>23.753036729760478</v>
      </c>
      <c r="I84" s="121">
        <v>64.527500116829799</v>
      </c>
      <c r="J84" s="118">
        <v>0.37840000000000273</v>
      </c>
      <c r="K84" s="118">
        <v>0.28529999999999944</v>
      </c>
      <c r="L84" s="118">
        <v>0.23799999999999955</v>
      </c>
      <c r="M84" s="118">
        <v>0.20439999999999969</v>
      </c>
      <c r="N84" s="118">
        <v>0.24152306015605504</v>
      </c>
      <c r="O84" s="118">
        <v>0.27652500000000035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20.1021</v>
      </c>
      <c r="H89" s="120">
        <v>23.648840016463726</v>
      </c>
      <c r="I89" s="121">
        <v>64.900377863630638</v>
      </c>
      <c r="J89" s="118">
        <v>0.37840000000000273</v>
      </c>
      <c r="K89" s="118">
        <v>0.28529999999999944</v>
      </c>
      <c r="L89" s="118">
        <v>0.23799999999999955</v>
      </c>
      <c r="M89" s="118">
        <v>0.20439999999999969</v>
      </c>
      <c r="N89" s="118">
        <v>0.24046357840052424</v>
      </c>
      <c r="O89" s="118">
        <v>0.27652500000000035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20.65</v>
      </c>
      <c r="H91" s="133">
        <v>21.675760542958479</v>
      </c>
      <c r="I91" s="132">
        <v>74.617706796605546</v>
      </c>
      <c r="J91" s="151">
        <v>0.37840000000000273</v>
      </c>
      <c r="K91" s="151">
        <v>0.29089999999999949</v>
      </c>
      <c r="L91" s="151">
        <v>0.24989999999999957</v>
      </c>
      <c r="M91" s="151">
        <v>0.20439999999999969</v>
      </c>
      <c r="N91" s="131">
        <v>0.21455329079809715</v>
      </c>
      <c r="O91" s="151">
        <v>0.28090000000000037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43656</v>
      </c>
      <c r="K96" s="109">
        <v>43663</v>
      </c>
      <c r="L96" s="109">
        <v>43670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6" t="s">
        <v>140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43656</v>
      </c>
      <c r="K118" s="109">
        <v>43663</v>
      </c>
      <c r="L118" s="109">
        <v>43670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6" t="s">
        <v>72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43656</v>
      </c>
      <c r="K142" s="109">
        <v>43663</v>
      </c>
      <c r="L142" s="109">
        <v>43670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6" t="s">
        <v>141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43656</v>
      </c>
      <c r="K164" s="109">
        <v>43663</v>
      </c>
      <c r="L164" s="109">
        <v>43670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6" t="s">
        <v>142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43656</v>
      </c>
      <c r="K186" s="109">
        <v>43663</v>
      </c>
      <c r="L186" s="109">
        <v>43670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6" t="s">
        <v>143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0"/>
    </row>
    <row r="212" spans="6:6" s="89" customFormat="1" x14ac:dyDescent="0.2">
      <c r="F212" s="120"/>
    </row>
    <row r="213" spans="6:6" s="89" customFormat="1" x14ac:dyDescent="0.2">
      <c r="F213" s="120"/>
    </row>
    <row r="214" spans="6:6" s="89" customFormat="1" x14ac:dyDescent="0.2">
      <c r="F214" s="120"/>
    </row>
    <row r="215" spans="6:6" s="89" customFormat="1" x14ac:dyDescent="0.2">
      <c r="F215" s="120"/>
    </row>
    <row r="216" spans="6:6" s="89" customFormat="1" x14ac:dyDescent="0.2">
      <c r="F216" s="120"/>
    </row>
    <row r="217" spans="6:6" s="89" customFormat="1" x14ac:dyDescent="0.2">
      <c r="F217" s="120"/>
    </row>
    <row r="218" spans="6:6" s="89" customFormat="1" x14ac:dyDescent="0.2">
      <c r="F218" s="120"/>
    </row>
    <row r="219" spans="6:6" s="89" customFormat="1" x14ac:dyDescent="0.2">
      <c r="F219" s="120"/>
    </row>
    <row r="220" spans="6:6" s="89" customFormat="1" x14ac:dyDescent="0.2">
      <c r="F220" s="120"/>
    </row>
    <row r="221" spans="6:6" s="89" customFormat="1" x14ac:dyDescent="0.2">
      <c r="F221" s="120"/>
    </row>
    <row r="222" spans="6:6" s="89" customFormat="1" x14ac:dyDescent="0.2">
      <c r="F222" s="120"/>
    </row>
    <row r="223" spans="6:6" s="89" customFormat="1" x14ac:dyDescent="0.2">
      <c r="F223" s="120"/>
    </row>
    <row r="224" spans="6:6" s="89" customFormat="1" x14ac:dyDescent="0.2">
      <c r="F224" s="120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55" t="s">
        <v>183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">
      <c r="B3" s="155"/>
      <c r="C3" s="156"/>
      <c r="D3" s="156"/>
      <c r="E3" s="156"/>
      <c r="F3" s="156"/>
      <c r="G3" s="156"/>
      <c r="H3" s="4"/>
      <c r="I3" s="4"/>
      <c r="J3" s="4"/>
    </row>
    <row r="4" spans="2:17" ht="10.7" customHeight="1" x14ac:dyDescent="0.2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7" customHeight="1" x14ac:dyDescent="0.2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7" customHeight="1" x14ac:dyDescent="0.2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43656</v>
      </c>
      <c r="I6" s="165">
        <v>43663</v>
      </c>
      <c r="J6" s="165">
        <v>43670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7" customHeight="1" x14ac:dyDescent="0.2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7" customHeight="1" x14ac:dyDescent="0.2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7" customHeight="1" x14ac:dyDescent="0.2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7" hidden="1" customHeight="1" x14ac:dyDescent="0.2">
      <c r="B10" s="68" t="s">
        <v>117</v>
      </c>
      <c r="C10" s="63">
        <v>0</v>
      </c>
      <c r="D10" s="53">
        <v>0</v>
      </c>
      <c r="E10" s="180">
        <v>0</v>
      </c>
      <c r="F10" s="53" t="s">
        <v>73</v>
      </c>
      <c r="G10" s="180">
        <v>0</v>
      </c>
      <c r="H10" s="53">
        <v>0</v>
      </c>
      <c r="I10" s="53">
        <v>0</v>
      </c>
      <c r="J10" s="53">
        <v>0</v>
      </c>
      <c r="K10" s="180">
        <v>0</v>
      </c>
      <c r="L10" s="53" t="s">
        <v>73</v>
      </c>
      <c r="M10" s="51">
        <v>0</v>
      </c>
      <c r="N10" s="53" t="s">
        <v>73</v>
      </c>
      <c r="O10" s="162">
        <v>0</v>
      </c>
      <c r="P10" s="53"/>
      <c r="Q10" s="53"/>
    </row>
    <row r="11" spans="2:17" ht="10.7" customHeight="1" x14ac:dyDescent="0.2">
      <c r="B11" s="68" t="s">
        <v>118</v>
      </c>
      <c r="C11" s="63">
        <v>39</v>
      </c>
      <c r="D11" s="53">
        <v>0</v>
      </c>
      <c r="E11" s="180">
        <v>0</v>
      </c>
      <c r="F11" s="53">
        <v>0</v>
      </c>
      <c r="G11" s="180">
        <v>39</v>
      </c>
      <c r="H11" s="53">
        <v>0</v>
      </c>
      <c r="I11" s="53">
        <v>0</v>
      </c>
      <c r="J11" s="53">
        <v>0</v>
      </c>
      <c r="K11" s="180">
        <v>0</v>
      </c>
      <c r="L11" s="53">
        <v>0</v>
      </c>
      <c r="M11" s="51">
        <v>0</v>
      </c>
      <c r="N11" s="53">
        <v>0</v>
      </c>
      <c r="O11" s="162" t="s">
        <v>181</v>
      </c>
      <c r="P11" s="53"/>
      <c r="Q11" s="53"/>
    </row>
    <row r="12" spans="2:17" ht="10.7" customHeight="1" x14ac:dyDescent="0.2">
      <c r="B12" s="68" t="s">
        <v>119</v>
      </c>
      <c r="C12" s="63">
        <v>20</v>
      </c>
      <c r="D12" s="53">
        <v>0</v>
      </c>
      <c r="E12" s="180">
        <v>0.32</v>
      </c>
      <c r="F12" s="53">
        <v>1.6</v>
      </c>
      <c r="G12" s="180">
        <v>19.68</v>
      </c>
      <c r="H12" s="53">
        <v>0</v>
      </c>
      <c r="I12" s="53">
        <v>0</v>
      </c>
      <c r="J12" s="53">
        <v>0</v>
      </c>
      <c r="K12" s="180">
        <v>0</v>
      </c>
      <c r="L12" s="53">
        <v>0</v>
      </c>
      <c r="M12" s="51">
        <v>0</v>
      </c>
      <c r="N12" s="53">
        <v>0</v>
      </c>
      <c r="O12" s="162" t="s">
        <v>181</v>
      </c>
      <c r="P12" s="53"/>
      <c r="Q12" s="53"/>
    </row>
    <row r="13" spans="2:17" ht="10.7" customHeight="1" x14ac:dyDescent="0.2">
      <c r="B13" s="68" t="s">
        <v>120</v>
      </c>
      <c r="C13" s="63">
        <v>6</v>
      </c>
      <c r="D13" s="53">
        <v>0</v>
      </c>
      <c r="E13" s="180">
        <v>0</v>
      </c>
      <c r="F13" s="53">
        <v>0</v>
      </c>
      <c r="G13" s="180">
        <v>6</v>
      </c>
      <c r="H13" s="53">
        <v>0</v>
      </c>
      <c r="I13" s="53">
        <v>0</v>
      </c>
      <c r="J13" s="53">
        <v>0</v>
      </c>
      <c r="K13" s="180">
        <v>0</v>
      </c>
      <c r="L13" s="53">
        <v>0</v>
      </c>
      <c r="M13" s="51">
        <v>0</v>
      </c>
      <c r="N13" s="53">
        <v>0</v>
      </c>
      <c r="O13" s="162" t="s">
        <v>181</v>
      </c>
      <c r="P13" s="53"/>
      <c r="Q13" s="53"/>
    </row>
    <row r="14" spans="2:17" ht="10.7" hidden="1" customHeight="1" x14ac:dyDescent="0.2">
      <c r="B14" s="68" t="s">
        <v>121</v>
      </c>
      <c r="C14" s="63">
        <v>0</v>
      </c>
      <c r="D14" s="53">
        <v>0</v>
      </c>
      <c r="E14" s="180">
        <v>0</v>
      </c>
      <c r="F14" s="53" t="s">
        <v>73</v>
      </c>
      <c r="G14" s="180">
        <v>0</v>
      </c>
      <c r="H14" s="53">
        <v>0</v>
      </c>
      <c r="I14" s="53">
        <v>0</v>
      </c>
      <c r="J14" s="53">
        <v>0</v>
      </c>
      <c r="K14" s="180">
        <v>0</v>
      </c>
      <c r="L14" s="53" t="s">
        <v>73</v>
      </c>
      <c r="M14" s="51">
        <v>0</v>
      </c>
      <c r="N14" s="53" t="s">
        <v>73</v>
      </c>
      <c r="O14" s="162">
        <v>0</v>
      </c>
      <c r="P14" s="53"/>
      <c r="Q14" s="53"/>
    </row>
    <row r="15" spans="2:17" ht="10.7" customHeight="1" x14ac:dyDescent="0.2">
      <c r="B15" s="68" t="s">
        <v>122</v>
      </c>
      <c r="C15" s="63">
        <v>0</v>
      </c>
      <c r="D15" s="53">
        <v>0</v>
      </c>
      <c r="E15" s="180">
        <v>0</v>
      </c>
      <c r="F15" s="53" t="s">
        <v>73</v>
      </c>
      <c r="G15" s="180">
        <v>0</v>
      </c>
      <c r="H15" s="53">
        <v>0</v>
      </c>
      <c r="I15" s="53">
        <v>0</v>
      </c>
      <c r="J15" s="53">
        <v>0</v>
      </c>
      <c r="K15" s="18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7" customHeight="1" x14ac:dyDescent="0.2">
      <c r="B16" s="68" t="s">
        <v>123</v>
      </c>
      <c r="C16" s="63">
        <v>0</v>
      </c>
      <c r="D16" s="53">
        <v>0</v>
      </c>
      <c r="E16" s="180">
        <v>0</v>
      </c>
      <c r="F16" s="53" t="s">
        <v>73</v>
      </c>
      <c r="G16" s="180">
        <v>0</v>
      </c>
      <c r="H16" s="53">
        <v>0</v>
      </c>
      <c r="I16" s="53">
        <v>0</v>
      </c>
      <c r="J16" s="53">
        <v>0</v>
      </c>
      <c r="K16" s="18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7" customHeight="1" x14ac:dyDescent="0.2">
      <c r="B17" s="68" t="s">
        <v>124</v>
      </c>
      <c r="C17" s="63">
        <v>0</v>
      </c>
      <c r="D17" s="53">
        <v>0</v>
      </c>
      <c r="E17" s="180">
        <v>0</v>
      </c>
      <c r="F17" s="53" t="s">
        <v>73</v>
      </c>
      <c r="G17" s="180">
        <v>0</v>
      </c>
      <c r="H17" s="53">
        <v>0</v>
      </c>
      <c r="I17" s="53">
        <v>0</v>
      </c>
      <c r="J17" s="53">
        <v>0</v>
      </c>
      <c r="K17" s="18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7" customHeight="1" x14ac:dyDescent="0.2">
      <c r="B18" s="181" t="s">
        <v>125</v>
      </c>
      <c r="C18" s="63">
        <v>14</v>
      </c>
      <c r="D18" s="53">
        <v>0</v>
      </c>
      <c r="E18" s="180">
        <v>3.6313999999999997</v>
      </c>
      <c r="F18" s="53">
        <v>25.938571428571429</v>
      </c>
      <c r="G18" s="180">
        <v>10.368600000000001</v>
      </c>
      <c r="H18" s="53">
        <v>0</v>
      </c>
      <c r="I18" s="53">
        <v>0</v>
      </c>
      <c r="J18" s="53">
        <v>0</v>
      </c>
      <c r="K18" s="180">
        <v>0</v>
      </c>
      <c r="L18" s="53">
        <v>0</v>
      </c>
      <c r="M18" s="51">
        <v>0</v>
      </c>
      <c r="N18" s="53">
        <v>0</v>
      </c>
      <c r="O18" s="162" t="s">
        <v>181</v>
      </c>
      <c r="P18" s="53"/>
      <c r="Q18" s="53"/>
    </row>
    <row r="19" spans="2:17" ht="10.7" customHeight="1" x14ac:dyDescent="0.2">
      <c r="B19" s="68" t="s">
        <v>126</v>
      </c>
      <c r="C19" s="63">
        <v>8</v>
      </c>
      <c r="D19" s="53">
        <v>0</v>
      </c>
      <c r="E19" s="180">
        <v>0</v>
      </c>
      <c r="F19" s="53">
        <v>0</v>
      </c>
      <c r="G19" s="180">
        <v>8</v>
      </c>
      <c r="H19" s="53">
        <v>0</v>
      </c>
      <c r="I19" s="53">
        <v>0</v>
      </c>
      <c r="J19" s="53">
        <v>0</v>
      </c>
      <c r="K19" s="180">
        <v>0</v>
      </c>
      <c r="L19" s="53">
        <v>0</v>
      </c>
      <c r="M19" s="51">
        <v>0</v>
      </c>
      <c r="N19" s="53">
        <v>0</v>
      </c>
      <c r="O19" s="162" t="s">
        <v>181</v>
      </c>
      <c r="P19" s="53"/>
      <c r="Q19" s="53"/>
    </row>
    <row r="20" spans="2:17" ht="10.7" customHeight="1" x14ac:dyDescent="0.2">
      <c r="B20" s="68" t="s">
        <v>127</v>
      </c>
      <c r="C20" s="63">
        <v>13</v>
      </c>
      <c r="D20" s="53">
        <v>0</v>
      </c>
      <c r="E20" s="180">
        <v>0</v>
      </c>
      <c r="F20" s="53">
        <v>0</v>
      </c>
      <c r="G20" s="180">
        <v>13</v>
      </c>
      <c r="H20" s="53">
        <v>0</v>
      </c>
      <c r="I20" s="53">
        <v>0</v>
      </c>
      <c r="J20" s="53">
        <v>0</v>
      </c>
      <c r="K20" s="180">
        <v>0</v>
      </c>
      <c r="L20" s="53">
        <v>0</v>
      </c>
      <c r="M20" s="51">
        <v>0</v>
      </c>
      <c r="N20" s="53">
        <v>0</v>
      </c>
      <c r="O20" s="162" t="s">
        <v>181</v>
      </c>
      <c r="P20" s="53"/>
      <c r="Q20" s="53"/>
    </row>
    <row r="21" spans="2:17" ht="10.7" customHeight="1" x14ac:dyDescent="0.2">
      <c r="B21" s="68" t="s">
        <v>128</v>
      </c>
      <c r="C21" s="63">
        <v>4</v>
      </c>
      <c r="D21" s="53">
        <v>0</v>
      </c>
      <c r="E21" s="180">
        <v>0</v>
      </c>
      <c r="F21" s="53">
        <v>0</v>
      </c>
      <c r="G21" s="180">
        <v>4</v>
      </c>
      <c r="H21" s="53">
        <v>0</v>
      </c>
      <c r="I21" s="53">
        <v>0</v>
      </c>
      <c r="J21" s="53">
        <v>0</v>
      </c>
      <c r="K21" s="180">
        <v>0</v>
      </c>
      <c r="L21" s="53">
        <v>0</v>
      </c>
      <c r="M21" s="51">
        <v>0</v>
      </c>
      <c r="N21" s="53">
        <v>0</v>
      </c>
      <c r="O21" s="162" t="s">
        <v>181</v>
      </c>
      <c r="P21" s="53"/>
      <c r="Q21" s="53"/>
    </row>
    <row r="22" spans="2:17" ht="10.7" customHeight="1" x14ac:dyDescent="0.2">
      <c r="B22" s="68" t="s">
        <v>129</v>
      </c>
      <c r="C22" s="63">
        <v>12</v>
      </c>
      <c r="D22" s="53">
        <v>0</v>
      </c>
      <c r="E22" s="180">
        <v>0.4456</v>
      </c>
      <c r="F22" s="53">
        <v>3.7133333333333329</v>
      </c>
      <c r="G22" s="180">
        <v>11.554399999999999</v>
      </c>
      <c r="H22" s="53">
        <v>4.8599999999999977E-2</v>
      </c>
      <c r="I22" s="53">
        <v>4.4800000000000006E-2</v>
      </c>
      <c r="J22" s="53">
        <v>1.9900000000000029E-2</v>
      </c>
      <c r="K22" s="180">
        <v>3.1499999999999972E-2</v>
      </c>
      <c r="L22" s="53">
        <v>0.26249999999999973</v>
      </c>
      <c r="M22" s="51">
        <v>3.6199999999999996E-2</v>
      </c>
      <c r="N22" s="53">
        <v>0.30166666666666664</v>
      </c>
      <c r="O22" s="162" t="s">
        <v>181</v>
      </c>
      <c r="P22" s="53"/>
      <c r="Q22" s="53"/>
    </row>
    <row r="23" spans="2:17" ht="10.7" customHeight="1" x14ac:dyDescent="0.2">
      <c r="B23" s="68" t="s">
        <v>130</v>
      </c>
      <c r="C23" s="63">
        <v>5</v>
      </c>
      <c r="D23" s="53">
        <v>0</v>
      </c>
      <c r="E23" s="180">
        <v>0</v>
      </c>
      <c r="F23" s="53">
        <v>0</v>
      </c>
      <c r="G23" s="180">
        <v>5</v>
      </c>
      <c r="H23" s="53">
        <v>0</v>
      </c>
      <c r="I23" s="53">
        <v>0</v>
      </c>
      <c r="J23" s="53">
        <v>0</v>
      </c>
      <c r="K23" s="180">
        <v>0</v>
      </c>
      <c r="L23" s="53">
        <v>0</v>
      </c>
      <c r="M23" s="51">
        <v>0</v>
      </c>
      <c r="N23" s="53">
        <v>0</v>
      </c>
      <c r="O23" s="162" t="s">
        <v>181</v>
      </c>
      <c r="P23" s="53"/>
      <c r="Q23" s="53"/>
    </row>
    <row r="24" spans="2:17" ht="10.7" customHeight="1" x14ac:dyDescent="0.2">
      <c r="B24" s="64" t="s">
        <v>131</v>
      </c>
      <c r="C24" s="63">
        <v>0</v>
      </c>
      <c r="D24" s="53">
        <v>0</v>
      </c>
      <c r="E24" s="180">
        <v>0</v>
      </c>
      <c r="F24" s="53" t="s">
        <v>73</v>
      </c>
      <c r="G24" s="180">
        <v>0</v>
      </c>
      <c r="H24" s="53">
        <v>0</v>
      </c>
      <c r="I24" s="53">
        <v>0</v>
      </c>
      <c r="J24" s="53">
        <v>0</v>
      </c>
      <c r="K24" s="18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7" customHeight="1" x14ac:dyDescent="0.2">
      <c r="B25" s="68" t="s">
        <v>132</v>
      </c>
      <c r="C25" s="63">
        <v>8</v>
      </c>
      <c r="D25" s="53">
        <v>0</v>
      </c>
      <c r="E25" s="180">
        <v>0.32190000000000002</v>
      </c>
      <c r="F25" s="53">
        <v>4.0237500000000006</v>
      </c>
      <c r="G25" s="180">
        <v>7.6780999999999997</v>
      </c>
      <c r="H25" s="53">
        <v>0</v>
      </c>
      <c r="I25" s="53">
        <v>0</v>
      </c>
      <c r="J25" s="53">
        <v>0</v>
      </c>
      <c r="K25" s="180">
        <v>0</v>
      </c>
      <c r="L25" s="53">
        <v>0</v>
      </c>
      <c r="M25" s="51">
        <v>0</v>
      </c>
      <c r="N25" s="53">
        <v>0</v>
      </c>
      <c r="O25" s="162" t="s">
        <v>181</v>
      </c>
      <c r="P25" s="53"/>
      <c r="Q25" s="53"/>
    </row>
    <row r="26" spans="2:17" ht="10.7" hidden="1" customHeight="1" x14ac:dyDescent="0.2">
      <c r="B26" s="68" t="s">
        <v>133</v>
      </c>
      <c r="C26" s="63">
        <v>0</v>
      </c>
      <c r="D26" s="65">
        <v>0</v>
      </c>
      <c r="E26" s="180">
        <v>0.36</v>
      </c>
      <c r="F26" s="53" t="s">
        <v>73</v>
      </c>
      <c r="G26" s="180">
        <v>-0.36</v>
      </c>
      <c r="H26" s="53">
        <v>0</v>
      </c>
      <c r="I26" s="53">
        <v>0</v>
      </c>
      <c r="J26" s="53">
        <v>0</v>
      </c>
      <c r="K26" s="180">
        <v>0</v>
      </c>
      <c r="L26" s="53" t="s">
        <v>73</v>
      </c>
      <c r="M26" s="51">
        <v>0</v>
      </c>
      <c r="N26" s="53" t="s">
        <v>73</v>
      </c>
      <c r="O26" s="162">
        <v>0</v>
      </c>
      <c r="P26" s="53"/>
      <c r="Q26" s="53"/>
    </row>
    <row r="27" spans="2:17" ht="10.7" hidden="1" customHeight="1" x14ac:dyDescent="0.2">
      <c r="B27" s="181" t="s">
        <v>134</v>
      </c>
      <c r="C27" s="63">
        <v>0</v>
      </c>
      <c r="D27" s="182">
        <v>0</v>
      </c>
      <c r="E27" s="180">
        <v>32.979999999999997</v>
      </c>
      <c r="F27" s="53" t="s">
        <v>73</v>
      </c>
      <c r="G27" s="180">
        <v>-32.979999999999997</v>
      </c>
      <c r="H27" s="53">
        <v>0</v>
      </c>
      <c r="I27" s="53">
        <v>0</v>
      </c>
      <c r="J27" s="53">
        <v>0</v>
      </c>
      <c r="K27" s="180">
        <v>0</v>
      </c>
      <c r="L27" s="53" t="s">
        <v>73</v>
      </c>
      <c r="M27" s="51">
        <v>0</v>
      </c>
      <c r="N27" s="53" t="s">
        <v>73</v>
      </c>
      <c r="O27" s="162">
        <v>0</v>
      </c>
      <c r="P27" s="53"/>
      <c r="Q27" s="53"/>
    </row>
    <row r="28" spans="2:17" ht="10.7" hidden="1" customHeight="1" x14ac:dyDescent="0.2">
      <c r="B28" s="181" t="s">
        <v>135</v>
      </c>
      <c r="C28" s="63">
        <v>0</v>
      </c>
      <c r="D28" s="182">
        <v>0</v>
      </c>
      <c r="E28" s="180">
        <v>0</v>
      </c>
      <c r="F28" s="53" t="s">
        <v>73</v>
      </c>
      <c r="G28" s="180">
        <v>0</v>
      </c>
      <c r="H28" s="53">
        <v>0</v>
      </c>
      <c r="I28" s="53">
        <v>0</v>
      </c>
      <c r="J28" s="53">
        <v>0</v>
      </c>
      <c r="K28" s="180">
        <v>0</v>
      </c>
      <c r="L28" s="53" t="s">
        <v>73</v>
      </c>
      <c r="M28" s="51">
        <v>0</v>
      </c>
      <c r="N28" s="53" t="s">
        <v>73</v>
      </c>
      <c r="O28" s="162">
        <v>0</v>
      </c>
      <c r="P28" s="53"/>
      <c r="Q28" s="53"/>
    </row>
    <row r="29" spans="2:17" ht="10.7" customHeight="1" x14ac:dyDescent="0.2">
      <c r="B29" s="181" t="s">
        <v>136</v>
      </c>
      <c r="C29" s="63">
        <v>7</v>
      </c>
      <c r="D29" s="182">
        <v>0</v>
      </c>
      <c r="E29" s="180">
        <v>0</v>
      </c>
      <c r="F29" s="53">
        <v>0</v>
      </c>
      <c r="G29" s="180">
        <v>7</v>
      </c>
      <c r="H29" s="53">
        <v>0</v>
      </c>
      <c r="I29" s="53">
        <v>0</v>
      </c>
      <c r="J29" s="53">
        <v>0</v>
      </c>
      <c r="K29" s="180">
        <v>0</v>
      </c>
      <c r="L29" s="53">
        <v>0</v>
      </c>
      <c r="M29" s="51">
        <v>0</v>
      </c>
      <c r="N29" s="53">
        <v>0</v>
      </c>
      <c r="O29" s="162" t="s">
        <v>181</v>
      </c>
      <c r="P29" s="53"/>
      <c r="Q29" s="53"/>
    </row>
    <row r="30" spans="2:17" ht="10.7" customHeight="1" x14ac:dyDescent="0.2">
      <c r="B30" s="166"/>
      <c r="C30" s="47"/>
      <c r="D30" s="47"/>
      <c r="E30" s="47"/>
      <c r="F30" s="72"/>
      <c r="G30" s="47"/>
      <c r="H30" s="47"/>
      <c r="I30" s="47"/>
      <c r="J30" s="183"/>
      <c r="K30" s="47"/>
      <c r="L30" s="72"/>
      <c r="M30" s="72"/>
      <c r="N30" s="184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185"/>
      <c r="I31" s="185"/>
      <c r="J31" s="185"/>
      <c r="K31" s="185"/>
      <c r="L31" s="55"/>
      <c r="M31" s="32"/>
      <c r="N31" s="186"/>
      <c r="O31" s="32"/>
    </row>
    <row r="32" spans="2:17" ht="10.7" customHeight="1" x14ac:dyDescent="0.2">
      <c r="B32" s="10"/>
      <c r="C32" s="187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188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188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188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18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190"/>
      <c r="I68" s="190"/>
      <c r="J68" s="190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6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185"/>
      <c r="I70" s="185"/>
      <c r="J70" s="185"/>
      <c r="K70" s="185"/>
      <c r="L70" s="55"/>
      <c r="M70" s="32"/>
      <c r="N70" s="186"/>
      <c r="O70" s="32"/>
      <c r="P70" s="10"/>
    </row>
    <row r="71" spans="2:16" ht="10.7" customHeight="1" x14ac:dyDescent="0.2">
      <c r="B71" s="10"/>
      <c r="C71" s="187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188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188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190"/>
      <c r="I105" s="190"/>
      <c r="J105" s="190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6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185"/>
      <c r="I107" s="185"/>
      <c r="J107" s="185"/>
      <c r="K107" s="185"/>
      <c r="L107" s="55"/>
      <c r="M107" s="32"/>
      <c r="N107" s="186"/>
      <c r="O107" s="32"/>
      <c r="P107" s="10"/>
    </row>
    <row r="108" spans="2:16" ht="10.7" customHeight="1" x14ac:dyDescent="0.2">
      <c r="B108" s="10"/>
      <c r="C108" s="187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188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188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188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18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18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18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18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18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190"/>
      <c r="I147" s="190"/>
      <c r="J147" s="190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6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185"/>
      <c r="I149" s="185"/>
      <c r="J149" s="185"/>
      <c r="K149" s="185"/>
      <c r="L149" s="55"/>
      <c r="M149" s="32"/>
      <c r="N149" s="186"/>
      <c r="O149" s="32"/>
      <c r="P149" s="10"/>
    </row>
    <row r="150" spans="2:16" ht="10.7" customHeight="1" x14ac:dyDescent="0.2">
      <c r="B150" s="10"/>
      <c r="C150" s="187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188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188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190"/>
      <c r="I183" s="190"/>
      <c r="J183" s="190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6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185"/>
      <c r="I185" s="185"/>
      <c r="J185" s="185"/>
      <c r="K185" s="185"/>
      <c r="L185" s="55"/>
      <c r="M185" s="32"/>
      <c r="N185" s="186"/>
      <c r="O185" s="32"/>
      <c r="P185" s="10"/>
    </row>
    <row r="186" spans="2:16" ht="10.7" customHeight="1" x14ac:dyDescent="0.2">
      <c r="B186" s="10"/>
      <c r="C186" s="187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188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188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188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18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75" x14ac:dyDescent="0.2"/>
  <cols>
    <col min="1" max="1" width="3.28515625" style="192" customWidth="1"/>
    <col min="2" max="2" width="15.28515625" style="192" bestFit="1" customWidth="1"/>
    <col min="3" max="5" width="9.140625" style="192"/>
    <col min="6" max="6" width="12.5703125" style="192" bestFit="1" customWidth="1"/>
    <col min="7" max="16384" width="9.140625" style="192"/>
  </cols>
  <sheetData>
    <row r="1" spans="1:6" ht="13.5" thickBot="1" x14ac:dyDescent="0.25">
      <c r="A1" s="191" t="s">
        <v>175</v>
      </c>
      <c r="B1" s="191"/>
      <c r="C1" s="191"/>
      <c r="D1" s="191"/>
      <c r="E1" s="191"/>
      <c r="F1" s="191"/>
    </row>
    <row r="2" spans="1:6" x14ac:dyDescent="0.2">
      <c r="A2" s="191"/>
      <c r="B2" s="193"/>
      <c r="C2" s="194"/>
      <c r="D2" s="193"/>
      <c r="E2" s="195"/>
      <c r="F2" s="193"/>
    </row>
    <row r="3" spans="1:6" x14ac:dyDescent="0.2">
      <c r="A3" s="191"/>
      <c r="B3" s="196" t="s">
        <v>37</v>
      </c>
      <c r="C3" s="197" t="s">
        <v>144</v>
      </c>
      <c r="D3" s="196" t="s">
        <v>145</v>
      </c>
      <c r="E3" s="198" t="s">
        <v>38</v>
      </c>
      <c r="F3" s="196" t="s">
        <v>146</v>
      </c>
    </row>
    <row r="4" spans="1:6" x14ac:dyDescent="0.2">
      <c r="A4" s="191"/>
      <c r="B4" s="196"/>
      <c r="C4" s="197" t="s">
        <v>46</v>
      </c>
      <c r="D4" s="196" t="s">
        <v>147</v>
      </c>
      <c r="E4" s="198" t="s">
        <v>20</v>
      </c>
      <c r="F4" s="196"/>
    </row>
    <row r="5" spans="1:6" ht="13.5" thickBot="1" x14ac:dyDescent="0.25">
      <c r="A5" s="191"/>
      <c r="B5" s="199"/>
      <c r="C5" s="200"/>
      <c r="D5" s="199"/>
      <c r="E5" s="201" t="s">
        <v>46</v>
      </c>
      <c r="F5" s="199"/>
    </row>
    <row r="6" spans="1:6" x14ac:dyDescent="0.2">
      <c r="A6" s="191"/>
      <c r="B6" s="196"/>
      <c r="C6" s="218" t="s">
        <v>148</v>
      </c>
      <c r="D6" s="219"/>
      <c r="E6" s="219"/>
      <c r="F6" s="220"/>
    </row>
    <row r="7" spans="1:6" x14ac:dyDescent="0.2">
      <c r="A7" s="191"/>
      <c r="B7" s="196" t="s">
        <v>74</v>
      </c>
      <c r="C7" s="202">
        <v>368.8</v>
      </c>
      <c r="D7" s="203"/>
      <c r="E7" s="204">
        <f>C7-D7</f>
        <v>368.8</v>
      </c>
      <c r="F7" s="203">
        <f>D7</f>
        <v>0</v>
      </c>
    </row>
    <row r="8" spans="1:6" x14ac:dyDescent="0.2">
      <c r="A8" s="191"/>
      <c r="B8" s="196" t="s">
        <v>149</v>
      </c>
      <c r="C8" s="202">
        <v>27.4</v>
      </c>
      <c r="D8" s="203"/>
      <c r="E8" s="204">
        <f t="shared" ref="E8:E32" si="0">C8-D8</f>
        <v>27.4</v>
      </c>
      <c r="F8" s="203">
        <f t="shared" ref="F8:F32" si="1">D8</f>
        <v>0</v>
      </c>
    </row>
    <row r="9" spans="1:6" x14ac:dyDescent="0.2">
      <c r="A9" s="191"/>
      <c r="B9" s="196" t="s">
        <v>76</v>
      </c>
      <c r="C9" s="202">
        <v>10.1</v>
      </c>
      <c r="D9" s="203"/>
      <c r="E9" s="204">
        <f t="shared" si="0"/>
        <v>10.1</v>
      </c>
      <c r="F9" s="203">
        <f t="shared" si="1"/>
        <v>0</v>
      </c>
    </row>
    <row r="10" spans="1:6" x14ac:dyDescent="0.2">
      <c r="A10" s="191"/>
      <c r="B10" s="196" t="s">
        <v>150</v>
      </c>
      <c r="C10" s="202">
        <v>31.7</v>
      </c>
      <c r="D10" s="203"/>
      <c r="E10" s="204">
        <f t="shared" si="0"/>
        <v>31.7</v>
      </c>
      <c r="F10" s="203">
        <f t="shared" si="1"/>
        <v>0</v>
      </c>
    </row>
    <row r="11" spans="1:6" x14ac:dyDescent="0.2">
      <c r="A11" s="191"/>
      <c r="B11" s="196" t="s">
        <v>151</v>
      </c>
      <c r="C11" s="202">
        <v>0.1</v>
      </c>
      <c r="D11" s="203"/>
      <c r="E11" s="204">
        <f t="shared" si="0"/>
        <v>0.1</v>
      </c>
      <c r="F11" s="203">
        <f t="shared" si="1"/>
        <v>0</v>
      </c>
    </row>
    <row r="12" spans="1:6" x14ac:dyDescent="0.2">
      <c r="A12" s="191"/>
      <c r="B12" s="196" t="s">
        <v>152</v>
      </c>
      <c r="C12" s="202">
        <v>0.5</v>
      </c>
      <c r="D12" s="203"/>
      <c r="E12" s="204">
        <f t="shared" si="0"/>
        <v>0.5</v>
      </c>
      <c r="F12" s="203">
        <f t="shared" si="1"/>
        <v>0</v>
      </c>
    </row>
    <row r="13" spans="1:6" x14ac:dyDescent="0.2">
      <c r="A13" s="191"/>
      <c r="B13" s="196" t="s">
        <v>153</v>
      </c>
      <c r="C13" s="202">
        <v>11.1</v>
      </c>
      <c r="D13" s="203"/>
      <c r="E13" s="204">
        <f t="shared" si="0"/>
        <v>11.1</v>
      </c>
      <c r="F13" s="203">
        <f t="shared" si="1"/>
        <v>0</v>
      </c>
    </row>
    <row r="14" spans="1:6" x14ac:dyDescent="0.2">
      <c r="A14" s="191"/>
      <c r="B14" s="196" t="s">
        <v>154</v>
      </c>
      <c r="C14" s="202">
        <v>230.2</v>
      </c>
      <c r="D14" s="203"/>
      <c r="E14" s="204">
        <f t="shared" si="0"/>
        <v>230.2</v>
      </c>
      <c r="F14" s="203">
        <f t="shared" si="1"/>
        <v>0</v>
      </c>
    </row>
    <row r="15" spans="1:6" x14ac:dyDescent="0.2">
      <c r="A15" s="191"/>
      <c r="B15" s="196" t="s">
        <v>82</v>
      </c>
      <c r="C15" s="205">
        <v>0.1</v>
      </c>
      <c r="D15" s="203"/>
      <c r="E15" s="204">
        <f t="shared" si="0"/>
        <v>0.1</v>
      </c>
      <c r="F15" s="203">
        <f t="shared" si="1"/>
        <v>0</v>
      </c>
    </row>
    <row r="16" spans="1:6" x14ac:dyDescent="0.2">
      <c r="A16" s="191"/>
      <c r="B16" s="196" t="s">
        <v>155</v>
      </c>
      <c r="C16" s="202">
        <f>13.3-14</f>
        <v>-0.69999999999999929</v>
      </c>
      <c r="D16" s="203"/>
      <c r="E16" s="204">
        <f t="shared" si="0"/>
        <v>-0.69999999999999929</v>
      </c>
      <c r="F16" s="203">
        <f t="shared" si="1"/>
        <v>0</v>
      </c>
    </row>
    <row r="17" spans="1:6" x14ac:dyDescent="0.2">
      <c r="A17" s="191"/>
      <c r="B17" s="196"/>
      <c r="C17" s="205"/>
      <c r="D17" s="203"/>
      <c r="E17" s="204">
        <f t="shared" si="0"/>
        <v>0</v>
      </c>
      <c r="F17" s="203">
        <f t="shared" si="1"/>
        <v>0</v>
      </c>
    </row>
    <row r="18" spans="1:6" x14ac:dyDescent="0.2">
      <c r="A18" s="206"/>
      <c r="B18" s="207"/>
      <c r="C18" s="208"/>
      <c r="D18" s="209"/>
      <c r="E18" s="204">
        <f t="shared" si="0"/>
        <v>0</v>
      </c>
      <c r="F18" s="203">
        <f t="shared" si="1"/>
        <v>0</v>
      </c>
    </row>
    <row r="19" spans="1:6" x14ac:dyDescent="0.2">
      <c r="A19" s="191"/>
      <c r="B19" s="196"/>
      <c r="C19" s="205"/>
      <c r="D19" s="203"/>
      <c r="E19" s="204">
        <f t="shared" si="0"/>
        <v>0</v>
      </c>
      <c r="F19" s="203">
        <f t="shared" si="1"/>
        <v>0</v>
      </c>
    </row>
    <row r="20" spans="1:6" x14ac:dyDescent="0.2">
      <c r="A20" s="191"/>
      <c r="B20" s="196" t="s">
        <v>156</v>
      </c>
      <c r="C20" s="202">
        <v>1.3</v>
      </c>
      <c r="D20" s="203"/>
      <c r="E20" s="204">
        <f t="shared" si="0"/>
        <v>1.3</v>
      </c>
      <c r="F20" s="203">
        <f t="shared" si="1"/>
        <v>0</v>
      </c>
    </row>
    <row r="21" spans="1:6" x14ac:dyDescent="0.2">
      <c r="A21" s="191"/>
      <c r="B21" s="196" t="s">
        <v>86</v>
      </c>
      <c r="C21" s="202">
        <v>32.6</v>
      </c>
      <c r="D21" s="203"/>
      <c r="E21" s="204">
        <f t="shared" si="0"/>
        <v>32.6</v>
      </c>
      <c r="F21" s="203">
        <f t="shared" si="1"/>
        <v>0</v>
      </c>
    </row>
    <row r="22" spans="1:6" x14ac:dyDescent="0.2">
      <c r="A22" s="191"/>
      <c r="B22" s="196"/>
      <c r="C22" s="202"/>
      <c r="D22" s="203"/>
      <c r="E22" s="204">
        <f t="shared" si="0"/>
        <v>0</v>
      </c>
      <c r="F22" s="203">
        <f t="shared" si="1"/>
        <v>0</v>
      </c>
    </row>
    <row r="23" spans="1:6" x14ac:dyDescent="0.2">
      <c r="A23" s="191"/>
      <c r="B23" s="196" t="s">
        <v>157</v>
      </c>
      <c r="C23" s="210">
        <v>8.1999999999999993</v>
      </c>
      <c r="D23" s="203"/>
      <c r="E23" s="204">
        <f t="shared" si="0"/>
        <v>8.1999999999999993</v>
      </c>
      <c r="F23" s="203">
        <f t="shared" si="1"/>
        <v>0</v>
      </c>
    </row>
    <row r="24" spans="1:6" x14ac:dyDescent="0.2">
      <c r="A24" s="191"/>
      <c r="B24" s="196" t="s">
        <v>89</v>
      </c>
      <c r="C24" s="202">
        <v>19</v>
      </c>
      <c r="D24" s="203"/>
      <c r="E24" s="204">
        <f>C24-D24</f>
        <v>19</v>
      </c>
      <c r="F24" s="203">
        <f t="shared" si="1"/>
        <v>0</v>
      </c>
    </row>
    <row r="25" spans="1:6" x14ac:dyDescent="0.2">
      <c r="A25" s="191"/>
      <c r="B25" s="196" t="s">
        <v>90</v>
      </c>
      <c r="C25" s="202">
        <v>276.5</v>
      </c>
      <c r="D25" s="203"/>
      <c r="E25" s="204">
        <f t="shared" si="0"/>
        <v>276.5</v>
      </c>
      <c r="F25" s="203">
        <f t="shared" si="1"/>
        <v>0</v>
      </c>
    </row>
    <row r="26" spans="1:6" x14ac:dyDescent="0.2">
      <c r="A26" s="191"/>
      <c r="B26" s="196" t="s">
        <v>158</v>
      </c>
      <c r="C26" s="202">
        <v>156.5</v>
      </c>
      <c r="D26" s="203"/>
      <c r="E26" s="204">
        <f t="shared" si="0"/>
        <v>156.5</v>
      </c>
      <c r="F26" s="203">
        <f t="shared" si="1"/>
        <v>0</v>
      </c>
    </row>
    <row r="27" spans="1:6" x14ac:dyDescent="0.2">
      <c r="A27" s="191"/>
      <c r="B27" s="196" t="s">
        <v>159</v>
      </c>
      <c r="C27" s="210">
        <v>57.4</v>
      </c>
      <c r="D27" s="203"/>
      <c r="E27" s="204">
        <f t="shared" si="0"/>
        <v>57.4</v>
      </c>
      <c r="F27" s="203">
        <f t="shared" si="1"/>
        <v>0</v>
      </c>
    </row>
    <row r="28" spans="1:6" x14ac:dyDescent="0.2">
      <c r="A28" s="191"/>
      <c r="B28" s="196" t="s">
        <v>160</v>
      </c>
      <c r="C28" s="205">
        <v>0.3</v>
      </c>
      <c r="D28" s="203"/>
      <c r="E28" s="204">
        <f t="shared" si="0"/>
        <v>0.3</v>
      </c>
      <c r="F28" s="203">
        <f t="shared" si="1"/>
        <v>0</v>
      </c>
    </row>
    <row r="29" spans="1:6" x14ac:dyDescent="0.2">
      <c r="A29" s="191"/>
      <c r="B29" s="196" t="s">
        <v>161</v>
      </c>
      <c r="C29" s="205">
        <v>0</v>
      </c>
      <c r="D29" s="203"/>
      <c r="E29" s="204">
        <f t="shared" si="0"/>
        <v>0</v>
      </c>
      <c r="F29" s="203">
        <f t="shared" si="1"/>
        <v>0</v>
      </c>
    </row>
    <row r="30" spans="1:6" x14ac:dyDescent="0.2">
      <c r="A30" s="191"/>
      <c r="B30" s="196" t="s">
        <v>162</v>
      </c>
      <c r="C30" s="205">
        <v>181.8</v>
      </c>
      <c r="D30" s="196"/>
      <c r="E30" s="204">
        <f t="shared" si="0"/>
        <v>181.8</v>
      </c>
      <c r="F30" s="203">
        <f t="shared" si="1"/>
        <v>0</v>
      </c>
    </row>
    <row r="31" spans="1:6" x14ac:dyDescent="0.2">
      <c r="A31" s="191"/>
      <c r="B31" s="196" t="s">
        <v>96</v>
      </c>
      <c r="C31" s="205">
        <v>1.2</v>
      </c>
      <c r="D31" s="203"/>
      <c r="E31" s="204">
        <f t="shared" si="0"/>
        <v>1.2</v>
      </c>
      <c r="F31" s="203">
        <f t="shared" si="1"/>
        <v>0</v>
      </c>
    </row>
    <row r="32" spans="1:6" x14ac:dyDescent="0.2">
      <c r="A32" s="191"/>
      <c r="B32" s="196" t="s">
        <v>163</v>
      </c>
      <c r="C32" s="205">
        <v>0.2</v>
      </c>
      <c r="D32" s="203"/>
      <c r="E32" s="204">
        <f t="shared" si="0"/>
        <v>0.2</v>
      </c>
      <c r="F32" s="203">
        <f t="shared" si="1"/>
        <v>0</v>
      </c>
    </row>
    <row r="33" spans="1:6" x14ac:dyDescent="0.2">
      <c r="A33" s="191"/>
      <c r="B33" s="196"/>
      <c r="C33" s="205"/>
      <c r="D33" s="203"/>
      <c r="E33" s="204"/>
      <c r="F33" s="203"/>
    </row>
    <row r="34" spans="1:6" x14ac:dyDescent="0.2">
      <c r="A34" s="206"/>
      <c r="B34" s="207"/>
      <c r="C34" s="208"/>
      <c r="D34" s="209"/>
      <c r="E34" s="204"/>
      <c r="F34" s="207"/>
    </row>
    <row r="35" spans="1:6" x14ac:dyDescent="0.2">
      <c r="A35" s="191"/>
      <c r="B35" s="196"/>
      <c r="C35" s="205"/>
      <c r="D35" s="203"/>
      <c r="E35" s="204"/>
      <c r="F35" s="196"/>
    </row>
    <row r="36" spans="1:6" x14ac:dyDescent="0.2">
      <c r="A36" s="191"/>
      <c r="B36" s="196"/>
      <c r="C36" s="205"/>
      <c r="D36" s="203"/>
      <c r="E36" s="204"/>
      <c r="F36" s="196"/>
    </row>
    <row r="37" spans="1:6" x14ac:dyDescent="0.2">
      <c r="A37" s="191"/>
      <c r="B37" s="196" t="s">
        <v>164</v>
      </c>
      <c r="C37" s="202">
        <v>0.2</v>
      </c>
      <c r="D37" s="203"/>
      <c r="E37" s="204"/>
      <c r="F37" s="203">
        <f t="shared" ref="F37:F48" si="2">D37</f>
        <v>0</v>
      </c>
    </row>
    <row r="38" spans="1:6" x14ac:dyDescent="0.2">
      <c r="A38" s="191"/>
      <c r="B38" s="196" t="s">
        <v>165</v>
      </c>
      <c r="C38" s="203">
        <v>0.3</v>
      </c>
      <c r="D38" s="203"/>
      <c r="E38" s="204"/>
      <c r="F38" s="203">
        <f t="shared" si="2"/>
        <v>0</v>
      </c>
    </row>
    <row r="39" spans="1:6" x14ac:dyDescent="0.2">
      <c r="A39" s="191"/>
      <c r="B39" s="196" t="s">
        <v>166</v>
      </c>
      <c r="C39" s="203">
        <v>0.1</v>
      </c>
      <c r="D39" s="203"/>
      <c r="E39" s="204"/>
      <c r="F39" s="203">
        <f t="shared" si="2"/>
        <v>0</v>
      </c>
    </row>
    <row r="40" spans="1:6" x14ac:dyDescent="0.2">
      <c r="A40" s="191"/>
      <c r="B40" s="196" t="s">
        <v>167</v>
      </c>
      <c r="C40" s="203">
        <v>2.6</v>
      </c>
      <c r="D40" s="203"/>
      <c r="E40" s="204"/>
      <c r="F40" s="203">
        <f t="shared" si="2"/>
        <v>0</v>
      </c>
    </row>
    <row r="41" spans="1:6" x14ac:dyDescent="0.2">
      <c r="A41" s="206"/>
      <c r="B41" s="196" t="s">
        <v>168</v>
      </c>
      <c r="C41" s="203">
        <v>0</v>
      </c>
      <c r="D41" s="209"/>
      <c r="E41" s="211"/>
      <c r="F41" s="203">
        <f t="shared" si="2"/>
        <v>0</v>
      </c>
    </row>
    <row r="42" spans="1:6" x14ac:dyDescent="0.2">
      <c r="A42" s="191"/>
      <c r="B42" s="196"/>
      <c r="C42" s="196"/>
      <c r="D42" s="196"/>
      <c r="E42" s="191"/>
      <c r="F42" s="203"/>
    </row>
    <row r="43" spans="1:6" x14ac:dyDescent="0.2">
      <c r="B43" s="196" t="s">
        <v>169</v>
      </c>
      <c r="C43" s="196"/>
      <c r="D43" s="196"/>
      <c r="E43" s="204">
        <f t="shared" ref="E43:E48" si="3">C43-D43</f>
        <v>0</v>
      </c>
      <c r="F43" s="203">
        <f t="shared" si="2"/>
        <v>0</v>
      </c>
    </row>
    <row r="44" spans="1:6" x14ac:dyDescent="0.2">
      <c r="B44" s="196" t="s">
        <v>170</v>
      </c>
      <c r="C44" s="196"/>
      <c r="D44" s="196"/>
      <c r="E44" s="204">
        <f t="shared" si="3"/>
        <v>0</v>
      </c>
      <c r="F44" s="203">
        <f t="shared" si="2"/>
        <v>0</v>
      </c>
    </row>
    <row r="45" spans="1:6" x14ac:dyDescent="0.2">
      <c r="B45" s="196" t="s">
        <v>171</v>
      </c>
      <c r="C45" s="196">
        <v>12.6</v>
      </c>
      <c r="D45" s="196"/>
      <c r="E45" s="204">
        <f t="shared" si="3"/>
        <v>12.6</v>
      </c>
      <c r="F45" s="203">
        <f t="shared" si="2"/>
        <v>0</v>
      </c>
    </row>
    <row r="46" spans="1:6" x14ac:dyDescent="0.2">
      <c r="B46" s="196" t="s">
        <v>172</v>
      </c>
      <c r="C46" s="196"/>
      <c r="D46" s="196"/>
      <c r="E46" s="204">
        <f t="shared" si="3"/>
        <v>0</v>
      </c>
      <c r="F46" s="203">
        <f t="shared" si="2"/>
        <v>0</v>
      </c>
    </row>
    <row r="47" spans="1:6" x14ac:dyDescent="0.2">
      <c r="B47" s="196" t="s">
        <v>173</v>
      </c>
      <c r="C47" s="196"/>
      <c r="D47" s="196"/>
      <c r="E47" s="204">
        <f t="shared" si="3"/>
        <v>0</v>
      </c>
      <c r="F47" s="203">
        <f t="shared" si="2"/>
        <v>0</v>
      </c>
    </row>
    <row r="48" spans="1:6" x14ac:dyDescent="0.2">
      <c r="B48" s="196" t="s">
        <v>174</v>
      </c>
      <c r="C48" s="196"/>
      <c r="D48" s="196"/>
      <c r="E48" s="204">
        <f t="shared" si="3"/>
        <v>0</v>
      </c>
      <c r="F48" s="203">
        <f t="shared" si="2"/>
        <v>0</v>
      </c>
    </row>
    <row r="49" spans="2:8" ht="13.5" thickBot="1" x14ac:dyDescent="0.25">
      <c r="B49" s="212" t="s">
        <v>33</v>
      </c>
      <c r="C49" s="213">
        <f>SUM(C7:C48)</f>
        <v>1430.1</v>
      </c>
      <c r="D49" s="213">
        <f>SUM(D7:D48)</f>
        <v>0</v>
      </c>
      <c r="E49" s="213">
        <f>SUM(E7:E48)</f>
        <v>1426.9</v>
      </c>
      <c r="F49" s="214"/>
      <c r="H49" s="215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2019-07-31T11:58:49Z</dcterms:modified>
</cp:coreProperties>
</file>