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 WORK\Spreadsheets\26 June 2019\distribute\"/>
    </mc:Choice>
  </mc:AlternateContent>
  <bookViews>
    <workbookView xWindow="480" yWindow="585" windowWidth="15570" windowHeight="8610" activeTab="1"/>
  </bookViews>
  <sheets>
    <sheet name="DSS summ" sheetId="166" r:id="rId1"/>
    <sheet name="Deep Sea" sheetId="165" r:id="rId2"/>
    <sheet name="DS Non PO" sheetId="164" r:id="rId3"/>
    <sheet name="Minor dws stock" sheetId="162" r:id="rId4"/>
    <sheet name="Ling IV Flex" sheetId="163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stock'!$A$1:$O$77</definedName>
    <definedName name="_xlnm.Print_Titles" localSheetId="2">'DS Non PO'!$1:$2</definedName>
    <definedName name="_xlnm.Print_Titles" localSheetId="3">'Minor dws stock'!$1:$2</definedName>
    <definedName name="pt">#REF!</definedName>
    <definedName name="pz">#REF!</definedName>
  </definedNames>
  <calcPr calcId="162913"/>
</workbook>
</file>

<file path=xl/calcChain.xml><?xml version="1.0" encoding="utf-8"?>
<calcChain xmlns="http://schemas.openxmlformats.org/spreadsheetml/2006/main">
  <c r="D49" i="163" l="1"/>
  <c r="F48" i="163"/>
  <c r="E48" i="163"/>
  <c r="F47" i="163"/>
  <c r="E47" i="163"/>
  <c r="F46" i="163"/>
  <c r="E46" i="163"/>
  <c r="F45" i="163"/>
  <c r="E45" i="163"/>
  <c r="F44" i="163"/>
  <c r="E44" i="163"/>
  <c r="F43" i="163"/>
  <c r="E43" i="163"/>
  <c r="F41" i="163"/>
  <c r="F40" i="163"/>
  <c r="F39" i="163"/>
  <c r="F38" i="163"/>
  <c r="F37" i="163"/>
  <c r="F32" i="163"/>
  <c r="E32" i="163"/>
  <c r="F31" i="163"/>
  <c r="E31" i="163"/>
  <c r="F30" i="163"/>
  <c r="E30" i="163"/>
  <c r="F29" i="163"/>
  <c r="E29" i="163"/>
  <c r="F28" i="163"/>
  <c r="E28" i="163"/>
  <c r="F27" i="163"/>
  <c r="E27" i="163"/>
  <c r="F26" i="163"/>
  <c r="E26" i="163"/>
  <c r="F25" i="163"/>
  <c r="E25" i="163"/>
  <c r="F24" i="163"/>
  <c r="E24" i="163"/>
  <c r="F23" i="163"/>
  <c r="E23" i="163"/>
  <c r="F22" i="163"/>
  <c r="E22" i="163"/>
  <c r="F21" i="163"/>
  <c r="E21" i="163"/>
  <c r="F20" i="163"/>
  <c r="E20" i="163"/>
  <c r="F19" i="163"/>
  <c r="E19" i="163"/>
  <c r="F18" i="163"/>
  <c r="E18" i="163"/>
  <c r="F17" i="163"/>
  <c r="E17" i="163"/>
  <c r="F16" i="163"/>
  <c r="C16" i="163"/>
  <c r="C49" i="163" s="1"/>
  <c r="F15" i="163"/>
  <c r="E15" i="163"/>
  <c r="F14" i="163"/>
  <c r="E14" i="163"/>
  <c r="F13" i="163"/>
  <c r="E13" i="163"/>
  <c r="F12" i="163"/>
  <c r="E12" i="163"/>
  <c r="F11" i="163"/>
  <c r="E11" i="163"/>
  <c r="F10" i="163"/>
  <c r="E10" i="163"/>
  <c r="F9" i="163"/>
  <c r="E9" i="163"/>
  <c r="F8" i="163"/>
  <c r="E8" i="163"/>
  <c r="F7" i="163"/>
  <c r="E7" i="163"/>
  <c r="E16" i="163" l="1"/>
  <c r="E49" i="163" s="1"/>
</calcChain>
</file>

<file path=xl/sharedStrings.xml><?xml version="1.0" encoding="utf-8"?>
<sst xmlns="http://schemas.openxmlformats.org/spreadsheetml/2006/main" count="1835" uniqueCount="186">
  <si>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</si>
  <si>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</si>
  <si>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</si>
  <si>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</si>
  <si>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</si>
  <si>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</si>
  <si>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</si>
  <si>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</si>
  <si>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</si>
  <si>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</si>
  <si>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</si>
  <si>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</si>
  <si>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</si>
  <si>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</si>
  <si>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</si>
  <si>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</si>
  <si>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</si>
  <si>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</si>
  <si>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</si>
  <si>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</si>
  <si>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</si>
  <si>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</si>
  <si>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</si>
  <si>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</si>
  <si>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</si>
  <si>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</si>
  <si>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</si>
  <si>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</si>
  <si>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</si>
  <si>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</si>
  <si>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</si>
  <si>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</si>
  <si>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</si>
  <si>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</si>
  <si>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</si>
  <si>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</si>
  <si>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</si>
  <si>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</si>
  <si>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</si>
  <si>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</si>
  <si>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</si>
  <si>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</si>
  <si>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</si>
  <si>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</si>
  <si>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</si>
  <si>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</si>
  <si>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</si>
  <si>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</si>
  <si>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</si>
  <si>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</si>
  <si>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</si>
  <si>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</si>
  <si>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</si>
  <si>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</si>
  <si>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</si>
  <si>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</si>
  <si>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</si>
  <si>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</si>
  <si>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</si>
  <si>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</si>
  <si>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</si>
  <si>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</si>
  <si>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</si>
  <si>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</si>
  <si>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</si>
  <si>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</si>
  <si>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</si>
  <si>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</si>
  <si>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</si>
  <si>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</si>
  <si>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</si>
  <si>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</si>
  <si>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</si>
  <si>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</si>
  <si>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</si>
  <si>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</si>
  <si>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</si>
  <si>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</si>
  <si>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</si>
  <si>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</si>
  <si>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</si>
  <si>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</si>
  <si>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</si>
  <si>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</si>
  <si>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</si>
  <si>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</si>
  <si>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</si>
  <si>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</si>
  <si>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</si>
  <si>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</si>
  <si>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</si>
  <si>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</si>
  <si>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</si>
  <si>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</si>
  <si>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</si>
  <si>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</si>
  <si>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</si>
  <si>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</si>
  <si>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</si>
  <si>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</si>
  <si>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</si>
  <si>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</si>
  <si>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</si>
  <si>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</si>
  <si>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</si>
  <si>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</si>
  <si>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</si>
  <si>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</si>
  <si>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</si>
  <si>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</si>
  <si>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</si>
  <si>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</si>
  <si>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</si>
  <si>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</si>
  <si>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</si>
  <si>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</si>
  <si>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</si>
  <si>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</si>
  <si>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</si>
  <si>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</si>
  <si>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</si>
  <si>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</si>
  <si>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</si>
  <si>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</si>
  <si>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</si>
  <si>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</si>
  <si>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</si>
  <si>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</si>
  <si>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</si>
  <si>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</si>
  <si>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</si>
  <si>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</si>
  <si>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</si>
  <si>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</si>
  <si>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</si>
  <si>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</si>
  <si>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</si>
  <si>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</si>
  <si>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</si>
  <si>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</si>
  <si>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</si>
  <si>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</si>
  <si>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</si>
  <si>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</si>
  <si>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</si>
  <si>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</si>
  <si>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</si>
  <si>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</si>
  <si>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</si>
  <si>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</si>
  <si>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</si>
  <si>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</si>
  <si>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</si>
  <si>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</si>
  <si>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</si>
  <si>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</si>
  <si>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</si>
  <si>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</si>
  <si>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</si>
  <si>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</si>
  <si>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</si>
  <si>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</si>
  <si>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</si>
  <si>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</si>
  <si>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</si>
  <si>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</si>
  <si>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</si>
  <si>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</si>
  <si>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</si>
  <si>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</si>
  <si>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</si>
  <si>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</si>
  <si>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</si>
  <si>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</si>
  <si>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</si>
  <si>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</si>
  <si>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</si>
  <si>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</si>
  <si>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</si>
  <si>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</si>
  <si>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</si>
  <si>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</si>
  <si>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26 June 2019</t>
  </si>
  <si>
    <t>This weeks report includes swap numbers 575-610</t>
  </si>
  <si>
    <t>Landings on Fisheries Administrations' System by Wednesday 26 June 2019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</si>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</sst>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workbookViewId="0"/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176</v>
      </c>
      <c r="M1" s="5"/>
      <c r="N1" s="6"/>
    </row>
    <row r="2" spans="2:24" x14ac:dyDescent="0.2">
      <c r="B2" s="8">
        <v>43642</v>
      </c>
      <c r="I2" s="9"/>
      <c r="M2" s="5"/>
      <c r="N2" s="6" t="s">
        <v>183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19.62</v>
      </c>
      <c r="D10" s="65">
        <v>19.639000000000003</v>
      </c>
      <c r="E10" s="53">
        <v>9.6839959225290026E-2</v>
      </c>
      <c r="F10" s="63">
        <v>0.17430000000000001</v>
      </c>
      <c r="G10" s="65">
        <v>4.9000000000000002E-2</v>
      </c>
      <c r="H10" s="55">
        <v>-71.887550200803219</v>
      </c>
      <c r="I10" s="63">
        <v>1.4880000000000002</v>
      </c>
      <c r="J10" s="65">
        <v>1.6957</v>
      </c>
      <c r="K10" s="55">
        <v>13.958333333333318</v>
      </c>
      <c r="L10" s="56"/>
      <c r="M10" s="53">
        <v>21.282299999999999</v>
      </c>
      <c r="N10" s="53">
        <v>21.383700000000001</v>
      </c>
      <c r="O10" s="55">
        <v>0.476452263148258</v>
      </c>
      <c r="P10" s="62">
        <v>113.26700000000004</v>
      </c>
      <c r="Q10" s="66">
        <v>0.99200000000000088</v>
      </c>
      <c r="R10" s="55">
        <v>0.87580672216974098</v>
      </c>
      <c r="S10" s="63">
        <v>19.89</v>
      </c>
      <c r="T10" s="53">
        <v>18.879020367803502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1413.7199999999998</v>
      </c>
      <c r="D11" s="65">
        <v>1125.2739999999999</v>
      </c>
      <c r="E11" s="53">
        <v>-20.403333050391868</v>
      </c>
      <c r="F11" s="63">
        <v>129.46690000000001</v>
      </c>
      <c r="G11" s="65">
        <v>120.0986</v>
      </c>
      <c r="H11" s="55">
        <v>-7.2360580194628934</v>
      </c>
      <c r="I11" s="63">
        <v>26.164100000000005</v>
      </c>
      <c r="J11" s="65">
        <v>27.177900000000001</v>
      </c>
      <c r="K11" s="55">
        <v>3.8747749779277565</v>
      </c>
      <c r="L11" s="56"/>
      <c r="M11" s="53">
        <v>1569.3509999999997</v>
      </c>
      <c r="N11" s="53">
        <v>1272.5504999999998</v>
      </c>
      <c r="O11" s="55">
        <v>-18.912308336375986</v>
      </c>
      <c r="P11" s="62">
        <v>3359.5750000000007</v>
      </c>
      <c r="Q11" s="66">
        <v>24.514499999999316</v>
      </c>
      <c r="R11" s="55">
        <v>0.7296905114486002</v>
      </c>
      <c r="S11" s="63">
        <v>62.399642147117284</v>
      </c>
      <c r="T11" s="53">
        <v>37.87831794200158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74.279999999999987</v>
      </c>
      <c r="D12" s="65">
        <v>70.732000000000014</v>
      </c>
      <c r="E12" s="53">
        <v>-4.7765212708669544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74.279999999999987</v>
      </c>
      <c r="N12" s="53">
        <v>70.879500000000007</v>
      </c>
      <c r="O12" s="55">
        <v>-4.5779483037156439</v>
      </c>
      <c r="P12" s="62">
        <v>376.875</v>
      </c>
      <c r="Q12" s="66">
        <v>3.3380000000000081</v>
      </c>
      <c r="R12" s="55">
        <v>0.8857048092869011</v>
      </c>
      <c r="S12" s="63">
        <v>28.030188679245278</v>
      </c>
      <c r="T12" s="53">
        <v>18.807164179104479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1089.8599999999999</v>
      </c>
      <c r="D13" s="65">
        <v>1100.7710000000002</v>
      </c>
      <c r="E13" s="53">
        <v>1.0011377608133416</v>
      </c>
      <c r="F13" s="63">
        <v>277.58850000000001</v>
      </c>
      <c r="G13" s="65">
        <v>210.56379999999999</v>
      </c>
      <c r="H13" s="55">
        <v>-24.145344637836232</v>
      </c>
      <c r="I13" s="63">
        <v>39.971500000000013</v>
      </c>
      <c r="J13" s="65">
        <v>42.999800000000008</v>
      </c>
      <c r="K13" s="55">
        <v>7.5761480054538701</v>
      </c>
      <c r="L13" s="56"/>
      <c r="M13" s="53">
        <v>1407.42</v>
      </c>
      <c r="N13" s="53">
        <v>1354.3346000000001</v>
      </c>
      <c r="O13" s="55">
        <v>-3.7718236205254962</v>
      </c>
      <c r="P13" s="62">
        <v>4601.4360000000006</v>
      </c>
      <c r="Q13" s="66">
        <v>51.034099999999626</v>
      </c>
      <c r="R13" s="55">
        <v>1.1090907273294601</v>
      </c>
      <c r="S13" s="63">
        <v>36.124743326488705</v>
      </c>
      <c r="T13" s="53">
        <v>29.432868348054825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62.47</v>
      </c>
      <c r="D14" s="65">
        <v>44.774000000000001</v>
      </c>
      <c r="E14" s="53">
        <v>-28.3271970545862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62.473799999999997</v>
      </c>
      <c r="N14" s="53">
        <v>44.774000000000001</v>
      </c>
      <c r="O14" s="55">
        <v>-28.331556588521906</v>
      </c>
      <c r="P14" s="62">
        <v>156.774</v>
      </c>
      <c r="Q14" s="66">
        <v>3.8000000000003809E-2</v>
      </c>
      <c r="R14" s="55">
        <v>2.4238713051911547E-2</v>
      </c>
      <c r="S14" s="63">
        <v>32.202989690721651</v>
      </c>
      <c r="T14" s="53">
        <v>28.559582583846812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12.35</v>
      </c>
      <c r="D16" s="65">
        <v>5.5060000000000002</v>
      </c>
      <c r="E16" s="53">
        <v>-55.417004048582996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12.35</v>
      </c>
      <c r="N16" s="53">
        <v>5.5060000000000002</v>
      </c>
      <c r="O16" s="55">
        <v>-55.417004048582996</v>
      </c>
      <c r="P16" s="62">
        <v>140.79599999999999</v>
      </c>
      <c r="Q16" s="66">
        <v>0.10200000000000031</v>
      </c>
      <c r="R16" s="55">
        <v>7.2445239921588911E-2</v>
      </c>
      <c r="S16" s="63">
        <v>5.7175925925925926</v>
      </c>
      <c r="T16" s="53">
        <v>3.9106224608653659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616.95000000000005</v>
      </c>
      <c r="D17" s="65">
        <v>559.77099999999996</v>
      </c>
      <c r="E17" s="53">
        <v>-9.2680119944890329</v>
      </c>
      <c r="F17" s="63">
        <v>5.4000000000000003E-3</v>
      </c>
      <c r="G17" s="65">
        <v>0</v>
      </c>
      <c r="H17" s="55">
        <v>-100</v>
      </c>
      <c r="I17" s="63">
        <v>0</v>
      </c>
      <c r="J17" s="65">
        <v>0</v>
      </c>
      <c r="K17" s="55" t="s">
        <v>73</v>
      </c>
      <c r="L17" s="29"/>
      <c r="M17" s="63">
        <v>616.95540000000005</v>
      </c>
      <c r="N17" s="53">
        <v>559.77099999999996</v>
      </c>
      <c r="O17" s="55">
        <v>-9.2688061406059639</v>
      </c>
      <c r="P17" s="62">
        <v>2410.3989999999999</v>
      </c>
      <c r="Q17" s="66">
        <v>56.187999999999931</v>
      </c>
      <c r="R17" s="55">
        <v>2.331066350425798</v>
      </c>
      <c r="S17" s="63">
        <v>63.01893769152197</v>
      </c>
      <c r="T17" s="53">
        <v>23.2231676166477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107.06000000000002</v>
      </c>
      <c r="D25" s="70">
        <v>78.396000000000015</v>
      </c>
      <c r="E25" s="71">
        <v>-26.773771716794322</v>
      </c>
      <c r="F25" s="69">
        <v>0</v>
      </c>
      <c r="G25" s="70">
        <v>0</v>
      </c>
      <c r="H25" s="72" t="s">
        <v>73</v>
      </c>
      <c r="I25" s="69">
        <v>3.7484000000000002</v>
      </c>
      <c r="J25" s="70">
        <v>0.96399999999999997</v>
      </c>
      <c r="K25" s="72">
        <v>-74.282360473802157</v>
      </c>
      <c r="L25" s="49"/>
      <c r="M25" s="69">
        <v>110.80840000000002</v>
      </c>
      <c r="N25" s="71">
        <v>79.360000000000014</v>
      </c>
      <c r="O25" s="72">
        <v>-28.380880871847264</v>
      </c>
      <c r="P25" s="73">
        <v>0</v>
      </c>
      <c r="Q25" s="74">
        <v>1.3390000000000128</v>
      </c>
      <c r="R25" s="72" t="s">
        <v>73</v>
      </c>
      <c r="S25" s="69">
        <v>11.306979591836736</v>
      </c>
      <c r="T25" s="71" t="s">
        <v>73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177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tabSelected="1" workbookViewId="0"/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43621</v>
      </c>
      <c r="K6" s="109">
        <v>43628</v>
      </c>
      <c r="L6" s="109">
        <v>43635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6.8780000000000001</v>
      </c>
      <c r="H9" s="120">
        <v>17.808552282610037</v>
      </c>
      <c r="I9" s="121">
        <v>31.74389295822958</v>
      </c>
      <c r="J9" s="118">
        <v>0.23399999999999999</v>
      </c>
      <c r="K9" s="118">
        <v>0.25100000000000033</v>
      </c>
      <c r="L9" s="118">
        <v>0.26699999999999946</v>
      </c>
      <c r="M9" s="118">
        <v>0.87600000000000033</v>
      </c>
      <c r="N9" s="118">
        <v>2.2681436172675777</v>
      </c>
      <c r="O9" s="118">
        <v>0.40700000000000003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2.7330000000000001</v>
      </c>
      <c r="H11" s="120">
        <v>34.102202161681859</v>
      </c>
      <c r="I11" s="121">
        <v>5.2811452069358484</v>
      </c>
      <c r="J11" s="118">
        <v>0.29100000000000015</v>
      </c>
      <c r="K11" s="118">
        <v>5.0999999999999934E-2</v>
      </c>
      <c r="L11" s="118">
        <v>0.75100000000000011</v>
      </c>
      <c r="M11" s="118">
        <v>0</v>
      </c>
      <c r="N11" s="118">
        <v>0</v>
      </c>
      <c r="O11" s="118">
        <v>0.27325000000000005</v>
      </c>
      <c r="P11" s="104">
        <v>17.327155377624326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8.9529999999999994</v>
      </c>
      <c r="H12" s="120">
        <v>36.391299732635602</v>
      </c>
      <c r="I12" s="121">
        <v>15.649034183381964</v>
      </c>
      <c r="J12" s="118">
        <v>0.6509999999999998</v>
      </c>
      <c r="K12" s="118">
        <v>0.93299999999999983</v>
      </c>
      <c r="L12" s="118">
        <v>1.0579999999999998</v>
      </c>
      <c r="M12" s="118">
        <v>0.11599999999999966</v>
      </c>
      <c r="N12" s="118">
        <v>0.47150572645880912</v>
      </c>
      <c r="O12" s="118">
        <v>0.68949999999999978</v>
      </c>
      <c r="P12" s="104">
        <v>20.696206212301622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0.222</v>
      </c>
      <c r="H18" s="120">
        <v>12.87182074626311</v>
      </c>
      <c r="I18" s="121">
        <v>1.5026977282871972</v>
      </c>
      <c r="J18" s="118">
        <v>0</v>
      </c>
      <c r="K18" s="118">
        <v>9.0999999999999998E-2</v>
      </c>
      <c r="L18" s="118">
        <v>4.5000000000000012E-2</v>
      </c>
      <c r="M18" s="118">
        <v>0</v>
      </c>
      <c r="N18" s="118">
        <v>0</v>
      </c>
      <c r="O18" s="118">
        <v>3.4000000000000002E-2</v>
      </c>
      <c r="P18" s="104">
        <v>42.196992008446969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19.394000000000002</v>
      </c>
      <c r="H19" s="120">
        <v>23.252476656359409</v>
      </c>
      <c r="I19" s="121">
        <v>64.012169100253075</v>
      </c>
      <c r="J19" s="118">
        <v>1.1759999999999999</v>
      </c>
      <c r="K19" s="118">
        <v>1.3260000000000001</v>
      </c>
      <c r="L19" s="118">
        <v>2.1209999999999996</v>
      </c>
      <c r="M19" s="118">
        <v>0.99199999999999999</v>
      </c>
      <c r="N19" s="118">
        <v>1.1893604642213329</v>
      </c>
      <c r="O19" s="124">
        <v>1.4037499999999998</v>
      </c>
      <c r="P19" s="104">
        <v>43.600832840785813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1.7446999999999999</v>
      </c>
      <c r="H23" s="120">
        <v>31.810973974418488</v>
      </c>
      <c r="I23" s="121">
        <v>3.7398852924938417</v>
      </c>
      <c r="J23" s="118">
        <v>0.20740000000000003</v>
      </c>
      <c r="K23" s="118">
        <v>0</v>
      </c>
      <c r="L23" s="118">
        <v>0</v>
      </c>
      <c r="M23" s="118">
        <v>0</v>
      </c>
      <c r="N23" s="118">
        <v>0</v>
      </c>
      <c r="O23" s="118">
        <v>5.1850000000000007E-2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21.3477</v>
      </c>
      <c r="H33" s="120">
        <v>18.913705887282145</v>
      </c>
      <c r="I33" s="121">
        <v>91.521243438284657</v>
      </c>
      <c r="J33" s="118">
        <v>1.3833999999999982</v>
      </c>
      <c r="K33" s="118">
        <v>1.325999999999997</v>
      </c>
      <c r="L33" s="118">
        <v>2.1210000000000022</v>
      </c>
      <c r="M33" s="118">
        <v>0.99200000000000088</v>
      </c>
      <c r="N33" s="118">
        <v>0.87889544260898855</v>
      </c>
      <c r="O33" s="118">
        <v>1.4555999999999996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21.383700000000001</v>
      </c>
      <c r="H40" s="133">
        <v>18.879020367803502</v>
      </c>
      <c r="I40" s="132">
        <v>91.883300000000034</v>
      </c>
      <c r="J40" s="131">
        <v>1.3833999999999964</v>
      </c>
      <c r="K40" s="131">
        <v>1.3260000000000005</v>
      </c>
      <c r="L40" s="131">
        <v>2.1210000000000022</v>
      </c>
      <c r="M40" s="131">
        <v>0.99200000000000088</v>
      </c>
      <c r="N40" s="131">
        <v>0.87580672216974098</v>
      </c>
      <c r="O40" s="131">
        <v>1.4556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43621</v>
      </c>
      <c r="K45" s="109">
        <v>43628</v>
      </c>
      <c r="L45" s="109">
        <v>43635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-20</v>
      </c>
      <c r="E48" s="118">
        <v>-29.099999999999909</v>
      </c>
      <c r="F48" s="119">
        <v>1219.6334058149107</v>
      </c>
      <c r="G48" s="118">
        <v>295.92229999999995</v>
      </c>
      <c r="H48" s="120">
        <v>24.263217011695119</v>
      </c>
      <c r="I48" s="121">
        <v>923.71110581491075</v>
      </c>
      <c r="J48" s="118">
        <v>18.990000000000009</v>
      </c>
      <c r="K48" s="118">
        <v>24.332599999999985</v>
      </c>
      <c r="L48" s="118">
        <v>30.422399999999982</v>
      </c>
      <c r="M48" s="118">
        <v>0.98019999999996799</v>
      </c>
      <c r="N48" s="118">
        <v>8.0368411961054584E-2</v>
      </c>
      <c r="O48" s="118">
        <v>18.681299999999986</v>
      </c>
      <c r="P48" s="104">
        <v>47.445761580559783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18.200000000000017</v>
      </c>
      <c r="F49" s="119">
        <v>223.73035625985301</v>
      </c>
      <c r="G49" s="118">
        <v>74.629099999999994</v>
      </c>
      <c r="H49" s="120">
        <v>33.356716204090588</v>
      </c>
      <c r="I49" s="121">
        <v>149.10125625985302</v>
      </c>
      <c r="J49" s="118">
        <v>3.1999999999996476E-2</v>
      </c>
      <c r="K49" s="118">
        <v>5.152000000000001</v>
      </c>
      <c r="L49" s="118">
        <v>0.84799999999999898</v>
      </c>
      <c r="M49" s="118">
        <v>2.0100000000000051</v>
      </c>
      <c r="N49" s="118">
        <v>0.89840289605827039</v>
      </c>
      <c r="O49" s="118">
        <v>2.0105000000000004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-5</v>
      </c>
      <c r="E50" s="118">
        <v>92</v>
      </c>
      <c r="F50" s="119">
        <v>383.5289971328167</v>
      </c>
      <c r="G50" s="118">
        <v>174.554</v>
      </c>
      <c r="H50" s="120">
        <v>45.512595215728027</v>
      </c>
      <c r="I50" s="121">
        <v>208.9749971328167</v>
      </c>
      <c r="J50" s="118">
        <v>11.932000000000002</v>
      </c>
      <c r="K50" s="118">
        <v>13.382000000000005</v>
      </c>
      <c r="L50" s="118">
        <v>27.710999999999984</v>
      </c>
      <c r="M50" s="118">
        <v>6.4310000000000116</v>
      </c>
      <c r="N50" s="118">
        <v>1.6767962913043954</v>
      </c>
      <c r="O50" s="118">
        <v>14.864000000000001</v>
      </c>
      <c r="P50" s="104">
        <v>12.059135975028033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20</v>
      </c>
      <c r="E51" s="118">
        <v>69.899999999999977</v>
      </c>
      <c r="F51" s="119">
        <v>825.60997894415061</v>
      </c>
      <c r="G51" s="118">
        <v>453.81700000000001</v>
      </c>
      <c r="H51" s="120">
        <v>54.967479993443611</v>
      </c>
      <c r="I51" s="121">
        <v>371.7929789441506</v>
      </c>
      <c r="J51" s="118">
        <v>35.751000000000033</v>
      </c>
      <c r="K51" s="118">
        <v>30.139999999999986</v>
      </c>
      <c r="L51" s="118">
        <v>87.600999999999999</v>
      </c>
      <c r="M51" s="118">
        <v>12.790999999999997</v>
      </c>
      <c r="N51" s="118">
        <v>1.5492787546436935</v>
      </c>
      <c r="O51" s="118">
        <v>41.570750000000004</v>
      </c>
      <c r="P51" s="104">
        <v>6.9436197072256469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5.4</v>
      </c>
      <c r="F52" s="119">
        <v>13.248041407085747</v>
      </c>
      <c r="G52" s="118">
        <v>1.8633000000000002</v>
      </c>
      <c r="H52" s="120">
        <v>14.064720532979385</v>
      </c>
      <c r="I52" s="121">
        <v>11.384741407085746</v>
      </c>
      <c r="J52" s="118">
        <v>6.899999999999995E-2</v>
      </c>
      <c r="K52" s="118">
        <v>3.4399999999999986E-2</v>
      </c>
      <c r="L52" s="118">
        <v>5.1900000000000057E-2</v>
      </c>
      <c r="M52" s="118">
        <v>4.1000000000000147E-2</v>
      </c>
      <c r="N52" s="118">
        <v>0.30947970903888627</v>
      </c>
      <c r="O52" s="118">
        <v>4.9075000000000035E-2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-10.7</v>
      </c>
      <c r="F53" s="119">
        <v>2.6951842372232058</v>
      </c>
      <c r="G53" s="118">
        <v>6.7000000000000004E-2</v>
      </c>
      <c r="H53" s="120">
        <v>2.4859153995731571</v>
      </c>
      <c r="I53" s="121">
        <v>2.6281842372232056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2.9769999999999999</v>
      </c>
      <c r="H54" s="120">
        <v>12.482279713511417</v>
      </c>
      <c r="I54" s="121">
        <v>20.872810037324772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44.1004</v>
      </c>
      <c r="H55" s="120">
        <v>47.109043641296282</v>
      </c>
      <c r="I55" s="121">
        <v>49.513047846224431</v>
      </c>
      <c r="J55" s="118">
        <v>0</v>
      </c>
      <c r="K55" s="118">
        <v>1.2905999999999977</v>
      </c>
      <c r="L55" s="118">
        <v>4.1816999999999993</v>
      </c>
      <c r="M55" s="118">
        <v>2.4000000000000909E-2</v>
      </c>
      <c r="N55" s="118">
        <v>2.5637342232522915E-2</v>
      </c>
      <c r="O55" s="118">
        <v>1.3740749999999995</v>
      </c>
      <c r="P55" s="104">
        <v>34.03373021576293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11.348000000000001</v>
      </c>
      <c r="H57" s="120">
        <v>38.008464151269209</v>
      </c>
      <c r="I57" s="121">
        <v>18.50850763165883</v>
      </c>
      <c r="J57" s="118">
        <v>0</v>
      </c>
      <c r="K57" s="118">
        <v>1.5730000000000004</v>
      </c>
      <c r="L57" s="118">
        <v>1.0250000000000004</v>
      </c>
      <c r="M57" s="118">
        <v>0</v>
      </c>
      <c r="N57" s="118">
        <v>0</v>
      </c>
      <c r="O57" s="118">
        <v>0.64950000000000019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-5</v>
      </c>
      <c r="E58" s="118">
        <v>98.899999999999636</v>
      </c>
      <c r="F58" s="119">
        <v>2815.7657293112479</v>
      </c>
      <c r="G58" s="118">
        <v>1059.2780999999998</v>
      </c>
      <c r="H58" s="120">
        <v>37.619539472806395</v>
      </c>
      <c r="I58" s="121">
        <v>1756.4876293112482</v>
      </c>
      <c r="J58" s="118">
        <v>66.774000000000044</v>
      </c>
      <c r="K58" s="118">
        <v>75.904599999999988</v>
      </c>
      <c r="L58" s="118">
        <v>151.84099999999995</v>
      </c>
      <c r="M58" s="118">
        <v>22.277199999999983</v>
      </c>
      <c r="N58" s="118">
        <v>0.79115956871344939</v>
      </c>
      <c r="O58" s="124">
        <v>79.199200000000005</v>
      </c>
      <c r="P58" s="104">
        <v>20.178098128658473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10.120199999999999</v>
      </c>
      <c r="H60" s="120">
        <v>17.439093811369904</v>
      </c>
      <c r="I60" s="121">
        <v>47.911485071857641</v>
      </c>
      <c r="J60" s="118">
        <v>0.12130000000000152</v>
      </c>
      <c r="K60" s="118">
        <v>7.7399999999999025E-2</v>
      </c>
      <c r="L60" s="118">
        <v>0.15719999999999956</v>
      </c>
      <c r="M60" s="118">
        <v>4.8499999999998877E-2</v>
      </c>
      <c r="N60" s="118">
        <v>8.3575033087431166E-2</v>
      </c>
      <c r="O60" s="118">
        <v>0.10109999999999975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-14</v>
      </c>
      <c r="E61" s="118">
        <v>-62.099999999999994</v>
      </c>
      <c r="F61" s="119">
        <v>97.224209474229326</v>
      </c>
      <c r="G61" s="118">
        <v>44.103100000000005</v>
      </c>
      <c r="H61" s="120">
        <v>45.362261352909393</v>
      </c>
      <c r="I61" s="121">
        <v>53.121109474229321</v>
      </c>
      <c r="J61" s="118">
        <v>3.9789999999999992</v>
      </c>
      <c r="K61" s="118">
        <v>0.25160000000000338</v>
      </c>
      <c r="L61" s="118">
        <v>0.83840000000000003</v>
      </c>
      <c r="M61" s="118">
        <v>2.1238000000000028</v>
      </c>
      <c r="N61" s="118">
        <v>2.1844353494722388</v>
      </c>
      <c r="O61" s="118">
        <v>1.7982000000000014</v>
      </c>
      <c r="P61" s="104">
        <v>27.541268754437372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12</v>
      </c>
      <c r="E63" s="118">
        <v>24</v>
      </c>
      <c r="F63" s="119">
        <v>83.334200926104543</v>
      </c>
      <c r="G63" s="118">
        <v>25.919499999999999</v>
      </c>
      <c r="H63" s="120">
        <v>31.103076182351298</v>
      </c>
      <c r="I63" s="121">
        <v>57.414700926104544</v>
      </c>
      <c r="J63" s="118">
        <v>6.2872000000000021</v>
      </c>
      <c r="K63" s="118">
        <v>0</v>
      </c>
      <c r="L63" s="118">
        <v>0</v>
      </c>
      <c r="M63" s="118">
        <v>0</v>
      </c>
      <c r="N63" s="118">
        <v>0</v>
      </c>
      <c r="O63" s="118">
        <v>1.5718000000000005</v>
      </c>
      <c r="P63" s="104">
        <v>34.527993972582088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5</v>
      </c>
      <c r="E64" s="118">
        <v>-3.3999999999999986</v>
      </c>
      <c r="F64" s="119">
        <v>34.909290846730073</v>
      </c>
      <c r="G64" s="118">
        <v>27.9148</v>
      </c>
      <c r="H64" s="120">
        <v>79.963812850167812</v>
      </c>
      <c r="I64" s="121">
        <v>6.9944908467300735</v>
      </c>
      <c r="J64" s="118">
        <v>1.6963000000000008</v>
      </c>
      <c r="K64" s="118">
        <v>0</v>
      </c>
      <c r="L64" s="118">
        <v>2.4111000000000011</v>
      </c>
      <c r="M64" s="118">
        <v>1.13999999999983E-2</v>
      </c>
      <c r="N64" s="118">
        <v>3.2656062966303794E-2</v>
      </c>
      <c r="O64" s="118">
        <v>1.0297000000000001</v>
      </c>
      <c r="P64" s="104">
        <v>4.7927462821502118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72.409899999999993</v>
      </c>
      <c r="H65" s="120">
        <v>41.230768332662109</v>
      </c>
      <c r="I65" s="121">
        <v>103.2111299448591</v>
      </c>
      <c r="J65" s="118">
        <v>0</v>
      </c>
      <c r="K65" s="118">
        <v>0</v>
      </c>
      <c r="L65" s="118">
        <v>6.9452999999999889</v>
      </c>
      <c r="M65" s="118">
        <v>0</v>
      </c>
      <c r="N65" s="118">
        <v>0</v>
      </c>
      <c r="O65" s="118">
        <v>1.7363249999999972</v>
      </c>
      <c r="P65" s="104" t="s">
        <v>180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2</v>
      </c>
      <c r="E66" s="118">
        <v>-37.700000000000003</v>
      </c>
      <c r="F66" s="119">
        <v>49.755569496469263</v>
      </c>
      <c r="G66" s="118">
        <v>22.264399999999998</v>
      </c>
      <c r="H66" s="120">
        <v>44.747553339892768</v>
      </c>
      <c r="I66" s="121">
        <v>27.491169496469265</v>
      </c>
      <c r="J66" s="118">
        <v>0.4444999999999979</v>
      </c>
      <c r="K66" s="118">
        <v>1.6010000000000026</v>
      </c>
      <c r="L66" s="118">
        <v>0.10259999999999891</v>
      </c>
      <c r="M66" s="118">
        <v>3.3999999999991815E-3</v>
      </c>
      <c r="N66" s="118">
        <v>6.8334058566859555E-3</v>
      </c>
      <c r="O66" s="118">
        <v>0.53787499999999966</v>
      </c>
      <c r="P66" s="104">
        <v>49.110703223740245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-3.5</v>
      </c>
      <c r="F68" s="119">
        <v>1.7172609896231732</v>
      </c>
      <c r="G68" s="118">
        <v>0.23399999999999999</v>
      </c>
      <c r="H68" s="120">
        <v>13.626350415806495</v>
      </c>
      <c r="I68" s="121">
        <v>1.4832609896231732</v>
      </c>
      <c r="J68" s="118">
        <v>2.2100000000000009E-2</v>
      </c>
      <c r="K68" s="118">
        <v>4.2099999999999971E-2</v>
      </c>
      <c r="L68" s="118">
        <v>1.4800000000000008E-2</v>
      </c>
      <c r="M68" s="118">
        <v>3.4099999999999991E-2</v>
      </c>
      <c r="N68" s="118">
        <v>1.9857202956367579</v>
      </c>
      <c r="O68" s="118">
        <v>2.8274999999999995E-2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6.1400000000000003E-2</v>
      </c>
      <c r="H69" s="120">
        <v>2.2618394107138613</v>
      </c>
      <c r="I69" s="121">
        <v>2.6532047464360651</v>
      </c>
      <c r="J69" s="118">
        <v>3.4000000000000002E-3</v>
      </c>
      <c r="K69" s="118">
        <v>0</v>
      </c>
      <c r="L69" s="118">
        <v>0</v>
      </c>
      <c r="M69" s="118">
        <v>6.1000000000000013E-3</v>
      </c>
      <c r="N69" s="118">
        <v>0.22471043005463445</v>
      </c>
      <c r="O69" s="118">
        <v>2.3750000000000004E-3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3.4599999999999999E-2</v>
      </c>
      <c r="H72" s="120">
        <v>8.524370128308874</v>
      </c>
      <c r="I72" s="121">
        <v>0.3712950922965636</v>
      </c>
      <c r="J72" s="118">
        <v>0</v>
      </c>
      <c r="K72" s="118">
        <v>1.5799999999999998E-2</v>
      </c>
      <c r="L72" s="118">
        <v>3.2000000000000015E-3</v>
      </c>
      <c r="M72" s="118">
        <v>0</v>
      </c>
      <c r="N72" s="118">
        <v>0</v>
      </c>
      <c r="O72" s="118">
        <v>4.7499999999999999E-3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12.000000000000455</v>
      </c>
      <c r="F73" s="119">
        <v>3372.8104644786231</v>
      </c>
      <c r="G73" s="118">
        <v>1270.1659999999997</v>
      </c>
      <c r="H73" s="120">
        <v>37.658979458732944</v>
      </c>
      <c r="I73" s="121">
        <v>2102.6444644786234</v>
      </c>
      <c r="J73" s="118">
        <v>79.327799999999911</v>
      </c>
      <c r="K73" s="118">
        <v>77.892500000000155</v>
      </c>
      <c r="L73" s="118">
        <v>162.31360000000018</v>
      </c>
      <c r="M73" s="118">
        <v>24.504499999999325</v>
      </c>
      <c r="N73" s="118">
        <v>0.72653059690347255</v>
      </c>
      <c r="O73" s="118">
        <v>86.009599999999892</v>
      </c>
      <c r="P73" s="104">
        <v>22.44662531250728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1.8599999999999998E-2</v>
      </c>
      <c r="H76" s="120">
        <v>0.21107913341920628</v>
      </c>
      <c r="I76" s="121">
        <v>8.7932610772672284</v>
      </c>
      <c r="J76" s="118">
        <v>0.35560000000000003</v>
      </c>
      <c r="K76" s="118">
        <v>-0.35250000000000004</v>
      </c>
      <c r="L76" s="118">
        <v>2.7999999999999969E-3</v>
      </c>
      <c r="M76" s="118">
        <v>0</v>
      </c>
      <c r="N76" s="118">
        <v>0</v>
      </c>
      <c r="O76" s="118">
        <v>1.4749999999999971E-3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2.3658999999999999</v>
      </c>
      <c r="H77" s="120">
        <v>26.426740017966164</v>
      </c>
      <c r="I77" s="121">
        <v>6.5867744441105778</v>
      </c>
      <c r="J77" s="118">
        <v>4.3000000000000149E-2</v>
      </c>
      <c r="K77" s="118">
        <v>0.11699999999999999</v>
      </c>
      <c r="L77" s="118">
        <v>1.2299999999999686E-2</v>
      </c>
      <c r="M77" s="118">
        <v>1.0000000000000231E-2</v>
      </c>
      <c r="N77" s="118">
        <v>0.11169846577609695</v>
      </c>
      <c r="O77" s="118">
        <v>4.5575000000000018E-2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4.5474735088646412E-13</v>
      </c>
      <c r="F80" s="132">
        <v>3359.5750000000007</v>
      </c>
      <c r="G80" s="131">
        <v>1272.5504999999996</v>
      </c>
      <c r="H80" s="133">
        <v>37.878317942001573</v>
      </c>
      <c r="I80" s="132">
        <v>2087.0245000000014</v>
      </c>
      <c r="J80" s="131">
        <v>79.726399999999899</v>
      </c>
      <c r="K80" s="131">
        <v>77.656999999999925</v>
      </c>
      <c r="L80" s="131">
        <v>162.32870000000048</v>
      </c>
      <c r="M80" s="131">
        <v>24.514499999999316</v>
      </c>
      <c r="N80" s="131">
        <v>0.7296905114486002</v>
      </c>
      <c r="O80" s="141">
        <v>86.056649999999905</v>
      </c>
      <c r="P80" s="111">
        <v>22.251751607807225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43621</v>
      </c>
      <c r="K91" s="109">
        <v>43628</v>
      </c>
      <c r="L91" s="109">
        <v>43635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67.34</v>
      </c>
      <c r="H94" s="120">
        <v>30.035770459729587</v>
      </c>
      <c r="I94" s="121">
        <v>156.85934288113569</v>
      </c>
      <c r="J94" s="118">
        <v>0.58100000000000307</v>
      </c>
      <c r="K94" s="118">
        <v>4.2089999999999961</v>
      </c>
      <c r="L94" s="118">
        <v>3.4159999999999968</v>
      </c>
      <c r="M94" s="118">
        <v>3.3140000000000072</v>
      </c>
      <c r="N94" s="118">
        <v>1.4781488462064756</v>
      </c>
      <c r="O94" s="118">
        <v>2.8800000000000008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3.05</v>
      </c>
      <c r="H100" s="120">
        <v>51.037735300380938</v>
      </c>
      <c r="I100" s="121">
        <v>2.9259704893826575</v>
      </c>
      <c r="J100" s="118">
        <v>0.19600000000000017</v>
      </c>
      <c r="K100" s="118">
        <v>0.30999999999999961</v>
      </c>
      <c r="L100" s="118">
        <v>1.2000000000000011E-2</v>
      </c>
      <c r="M100" s="118">
        <v>2.4000000000000021E-2</v>
      </c>
      <c r="N100" s="118">
        <v>0.40160840892103072</v>
      </c>
      <c r="O100" s="118">
        <v>0.13549999999999995</v>
      </c>
      <c r="P100" s="104">
        <v>19.593878150425525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70.865000000000009</v>
      </c>
      <c r="H104" s="120">
        <v>25.752709998580663</v>
      </c>
      <c r="I104" s="121">
        <v>204.30992335333121</v>
      </c>
      <c r="J104" s="118">
        <v>0.77700000000000324</v>
      </c>
      <c r="K104" s="118">
        <v>4.5189999999999957</v>
      </c>
      <c r="L104" s="118">
        <v>3.4279999999999968</v>
      </c>
      <c r="M104" s="118">
        <v>3.3380000000000072</v>
      </c>
      <c r="N104" s="118">
        <v>1.2130465811791777</v>
      </c>
      <c r="O104" s="124">
        <v>3.0155000000000007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</v>
      </c>
      <c r="H111" s="120">
        <v>0</v>
      </c>
      <c r="I111" s="121">
        <v>21.27264500631658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70.879500000000007</v>
      </c>
      <c r="H119" s="120">
        <v>18.807164179104479</v>
      </c>
      <c r="I119" s="121">
        <v>305.99549999999999</v>
      </c>
      <c r="J119" s="118">
        <v>0.77700000000000102</v>
      </c>
      <c r="K119" s="118">
        <v>4.5189999999999984</v>
      </c>
      <c r="L119" s="118">
        <v>3.4279999999999973</v>
      </c>
      <c r="M119" s="118">
        <v>3.3380000000000081</v>
      </c>
      <c r="N119" s="118">
        <v>0.8857048092869011</v>
      </c>
      <c r="O119" s="118">
        <v>3.0155000000000012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70.879500000000007</v>
      </c>
      <c r="H126" s="133">
        <v>18.807164179104479</v>
      </c>
      <c r="I126" s="132">
        <v>305.99549999999999</v>
      </c>
      <c r="J126" s="131">
        <v>0.77700000000000102</v>
      </c>
      <c r="K126" s="131">
        <v>4.5189999999999984</v>
      </c>
      <c r="L126" s="131">
        <v>3.4279999999999973</v>
      </c>
      <c r="M126" s="131">
        <v>3.3380000000000081</v>
      </c>
      <c r="N126" s="131">
        <v>0.8857048092869011</v>
      </c>
      <c r="O126" s="141">
        <v>3.0155000000000012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43621</v>
      </c>
      <c r="K131" s="109">
        <v>43628</v>
      </c>
      <c r="L131" s="109">
        <v>43635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32.299999999999955</v>
      </c>
      <c r="F134" s="119">
        <v>1313.0621986182982</v>
      </c>
      <c r="G134" s="118">
        <v>606.7492999931336</v>
      </c>
      <c r="H134" s="120">
        <v>46.208724966083132</v>
      </c>
      <c r="I134" s="121">
        <v>706.31289862516462</v>
      </c>
      <c r="J134" s="118">
        <v>6.3884999992370695</v>
      </c>
      <c r="K134" s="118">
        <v>21.793000000000006</v>
      </c>
      <c r="L134" s="118">
        <v>42.717000000000098</v>
      </c>
      <c r="M134" s="118">
        <v>20.442999999999984</v>
      </c>
      <c r="N134" s="118">
        <v>1.5568950215390887</v>
      </c>
      <c r="O134" s="118">
        <v>22.835374999809289</v>
      </c>
      <c r="P134" s="104">
        <v>28.930645922436721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18.444100000000002</v>
      </c>
      <c r="H135" s="120">
        <v>30.675374139668254</v>
      </c>
      <c r="I135" s="121">
        <v>41.682632003404578</v>
      </c>
      <c r="J135" s="118">
        <v>0</v>
      </c>
      <c r="K135" s="118">
        <v>2.3090000000000011</v>
      </c>
      <c r="L135" s="118">
        <v>1.8230000000000004</v>
      </c>
      <c r="M135" s="118">
        <v>0</v>
      </c>
      <c r="N135" s="118">
        <v>0</v>
      </c>
      <c r="O135" s="118">
        <v>1.0330000000000004</v>
      </c>
      <c r="P135" s="104">
        <v>38.35104743795214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29.306000000000001</v>
      </c>
      <c r="H136" s="120">
        <v>69.946400325904932</v>
      </c>
      <c r="I136" s="121">
        <v>12.591795831455247</v>
      </c>
      <c r="J136" s="118">
        <v>0</v>
      </c>
      <c r="K136" s="118">
        <v>0</v>
      </c>
      <c r="L136" s="118">
        <v>0.25700000000000145</v>
      </c>
      <c r="M136" s="118">
        <v>0</v>
      </c>
      <c r="N136" s="118">
        <v>0</v>
      </c>
      <c r="O136" s="118">
        <v>6.4250000000000362E-2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56.49</v>
      </c>
      <c r="H137" s="120">
        <v>61.428896734270509</v>
      </c>
      <c r="I137" s="121">
        <v>35.469978126198136</v>
      </c>
      <c r="J137" s="118">
        <v>0</v>
      </c>
      <c r="K137" s="118">
        <v>0</v>
      </c>
      <c r="L137" s="118">
        <v>2.7180000000000035</v>
      </c>
      <c r="M137" s="118">
        <v>0</v>
      </c>
      <c r="N137" s="118">
        <v>0</v>
      </c>
      <c r="O137" s="118">
        <v>0.67950000000000088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0.22219999694824222</v>
      </c>
      <c r="H138" s="120">
        <v>7.9173238916364657</v>
      </c>
      <c r="I138" s="121">
        <v>2.5843038165810377</v>
      </c>
      <c r="J138" s="118">
        <v>0.12559999847412112</v>
      </c>
      <c r="K138" s="118">
        <v>0</v>
      </c>
      <c r="L138" s="118">
        <v>0</v>
      </c>
      <c r="M138" s="118">
        <v>0</v>
      </c>
      <c r="N138" s="118">
        <v>0</v>
      </c>
      <c r="O138" s="118">
        <v>3.139999961853028E-2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48.682000000000002</v>
      </c>
      <c r="H140" s="120">
        <v>84.577123589802227</v>
      </c>
      <c r="I140" s="121">
        <v>8.8772996471563204</v>
      </c>
      <c r="J140" s="118">
        <v>3.2439999999999998</v>
      </c>
      <c r="K140" s="118">
        <v>8.392000000000003</v>
      </c>
      <c r="L140" s="118">
        <v>0.14799999999999613</v>
      </c>
      <c r="M140" s="118">
        <v>1.1380000000000052</v>
      </c>
      <c r="N140" s="118">
        <v>1.9770914638921036</v>
      </c>
      <c r="O140" s="118">
        <v>3.230500000000001</v>
      </c>
      <c r="P140" s="104">
        <v>0.74796460212237026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117.27199999999999</v>
      </c>
      <c r="H141" s="120">
        <v>17.495479196460305</v>
      </c>
      <c r="I141" s="121">
        <v>553.02687368690385</v>
      </c>
      <c r="J141" s="118">
        <v>1.2819999999999965</v>
      </c>
      <c r="K141" s="118">
        <v>4.7079999999999984</v>
      </c>
      <c r="L141" s="118">
        <v>12.369</v>
      </c>
      <c r="M141" s="118">
        <v>0.11999999999999034</v>
      </c>
      <c r="N141" s="118">
        <v>1.7902461828697966E-2</v>
      </c>
      <c r="O141" s="118">
        <v>4.6197499999999962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-20.299999999999727</v>
      </c>
      <c r="F144" s="119">
        <v>2279.3939168839247</v>
      </c>
      <c r="G144" s="118">
        <v>878.83959999008187</v>
      </c>
      <c r="H144" s="120">
        <v>38.555845634242594</v>
      </c>
      <c r="I144" s="121">
        <v>1400.554316893843</v>
      </c>
      <c r="J144" s="118">
        <v>11.040099997711188</v>
      </c>
      <c r="K144" s="118">
        <v>37.202000000000012</v>
      </c>
      <c r="L144" s="118">
        <v>60.032000000000096</v>
      </c>
      <c r="M144" s="118">
        <v>21.700999999999979</v>
      </c>
      <c r="N144" s="118">
        <v>0.95205132554124805</v>
      </c>
      <c r="O144" s="124">
        <v>32.493774999427821</v>
      </c>
      <c r="P144" s="104">
        <v>41.102234717834577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30.559000000000001</v>
      </c>
      <c r="H146" s="120">
        <v>73.286486813201748</v>
      </c>
      <c r="I146" s="121">
        <v>11.139000994223036</v>
      </c>
      <c r="J146" s="118">
        <v>0</v>
      </c>
      <c r="K146" s="118">
        <v>3.0390000000000015</v>
      </c>
      <c r="L146" s="118">
        <v>0</v>
      </c>
      <c r="M146" s="118">
        <v>0</v>
      </c>
      <c r="N146" s="118">
        <v>0</v>
      </c>
      <c r="O146" s="118">
        <v>0.75975000000000037</v>
      </c>
      <c r="P146" s="104">
        <v>12.661403085518961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0.19100000000000072</v>
      </c>
      <c r="K147" s="118">
        <v>0.27899999999999991</v>
      </c>
      <c r="L147" s="118">
        <v>0</v>
      </c>
      <c r="M147" s="118">
        <v>0</v>
      </c>
      <c r="N147" s="118">
        <v>0</v>
      </c>
      <c r="O147" s="118">
        <v>0.11750000000000016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44.599999999999994</v>
      </c>
      <c r="F150" s="119">
        <v>139.8730521996583</v>
      </c>
      <c r="G150" s="118">
        <v>98.136300009918216</v>
      </c>
      <c r="H150" s="120">
        <v>70.160977019244569</v>
      </c>
      <c r="I150" s="121">
        <v>41.736752189740088</v>
      </c>
      <c r="J150" s="118">
        <v>6.5100000000015257E-2</v>
      </c>
      <c r="K150" s="118">
        <v>3.4648000015258731</v>
      </c>
      <c r="L150" s="118">
        <v>5.68590000152588</v>
      </c>
      <c r="M150" s="118">
        <v>8.2901999999999987</v>
      </c>
      <c r="N150" s="118">
        <v>5.9269458052337054</v>
      </c>
      <c r="O150" s="118">
        <v>4.3765000007629418</v>
      </c>
      <c r="P150" s="104">
        <v>7.5365593927714496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206.57830000000001</v>
      </c>
      <c r="H151" s="120">
        <v>24.41286622083884</v>
      </c>
      <c r="I151" s="121">
        <v>639.60787957962111</v>
      </c>
      <c r="J151" s="118">
        <v>21.294699999999978</v>
      </c>
      <c r="K151" s="118">
        <v>28.427100000000024</v>
      </c>
      <c r="L151" s="118">
        <v>7.1399999999982811E-2</v>
      </c>
      <c r="M151" s="118">
        <v>11.192600000000027</v>
      </c>
      <c r="N151" s="118">
        <v>1.322711274433769</v>
      </c>
      <c r="O151" s="118">
        <v>15.246450000000003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48.753799999999998</v>
      </c>
      <c r="H152" s="120">
        <v>10.118205599089835</v>
      </c>
      <c r="I152" s="121">
        <v>433.08855359267221</v>
      </c>
      <c r="J152" s="118">
        <v>2.3325999999999993</v>
      </c>
      <c r="K152" s="118">
        <v>0.24210000000000065</v>
      </c>
      <c r="L152" s="118">
        <v>0.18829999999999814</v>
      </c>
      <c r="M152" s="118">
        <v>0.47999999999999687</v>
      </c>
      <c r="N152" s="118">
        <v>9.9617643908025397E-2</v>
      </c>
      <c r="O152" s="118">
        <v>0.81074999999999875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4.1489000000000003</v>
      </c>
      <c r="H153" s="120">
        <v>4.8346874784145859</v>
      </c>
      <c r="I153" s="121">
        <v>81.666367657394233</v>
      </c>
      <c r="J153" s="118">
        <v>4.3200000000000127E-2</v>
      </c>
      <c r="K153" s="118">
        <v>3.5499999999999865E-2</v>
      </c>
      <c r="L153" s="118">
        <v>5.1300000000000345E-2</v>
      </c>
      <c r="M153" s="118">
        <v>7.5400000000000134E-2</v>
      </c>
      <c r="N153" s="118">
        <v>8.786315309418409E-2</v>
      </c>
      <c r="O153" s="118">
        <v>5.1350000000000118E-2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57.668200000000006</v>
      </c>
      <c r="H156" s="120">
        <v>11.01267803972768</v>
      </c>
      <c r="I156" s="121">
        <v>465.98462805839671</v>
      </c>
      <c r="J156" s="118">
        <v>3.379099999999994</v>
      </c>
      <c r="K156" s="118">
        <v>0</v>
      </c>
      <c r="L156" s="118">
        <v>0.99560000000000315</v>
      </c>
      <c r="M156" s="118">
        <v>9.1685000000000088</v>
      </c>
      <c r="N156" s="118">
        <v>1.7508737676439239</v>
      </c>
      <c r="O156" s="118">
        <v>3.3858000000000015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0.5867</v>
      </c>
      <c r="H157" s="120">
        <v>17.514572990694898</v>
      </c>
      <c r="I157" s="121">
        <v>2.7630819233828916</v>
      </c>
      <c r="J157" s="118">
        <v>1.1799999999999922E-2</v>
      </c>
      <c r="K157" s="118">
        <v>3.5700000000000065E-2</v>
      </c>
      <c r="L157" s="118">
        <v>3.9000000000000146E-3</v>
      </c>
      <c r="M157" s="118">
        <v>4.3999999999999595E-3</v>
      </c>
      <c r="N157" s="118">
        <v>0.1313518342578095</v>
      </c>
      <c r="O157" s="118">
        <v>1.394999999999999E-2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20.399999999999636</v>
      </c>
      <c r="F159" s="119">
        <v>4506.1436986604822</v>
      </c>
      <c r="G159" s="118">
        <v>1335.1035000000002</v>
      </c>
      <c r="H159" s="120">
        <v>29.628515850412832</v>
      </c>
      <c r="I159" s="121">
        <v>3171.040198660482</v>
      </c>
      <c r="J159" s="118">
        <v>38.357599997711304</v>
      </c>
      <c r="K159" s="118">
        <v>72.725200001525764</v>
      </c>
      <c r="L159" s="118">
        <v>67.028400001526279</v>
      </c>
      <c r="M159" s="118">
        <v>50.912099999999555</v>
      </c>
      <c r="N159" s="118">
        <v>1.1298374708985408</v>
      </c>
      <c r="O159" s="118">
        <v>57.255825000190725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0.5232</v>
      </c>
      <c r="H162" s="120">
        <v>5.0968176493300463</v>
      </c>
      <c r="I162" s="121">
        <v>9.7420289329749181</v>
      </c>
      <c r="J162" s="118">
        <v>0.16139999999999999</v>
      </c>
      <c r="K162" s="118">
        <v>2.950000000000004E-2</v>
      </c>
      <c r="L162" s="118">
        <v>4.9700000000000022E-2</v>
      </c>
      <c r="M162" s="118">
        <v>3.3999999999999586E-3</v>
      </c>
      <c r="N162" s="118">
        <v>3.3121521421486902E-2</v>
      </c>
      <c r="O162" s="118">
        <v>6.0999999999999999E-2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18.707899999999999</v>
      </c>
      <c r="H163" s="120">
        <v>22.008652536003787</v>
      </c>
      <c r="I163" s="121">
        <v>66.294577863630636</v>
      </c>
      <c r="J163" s="118">
        <v>0.24399999999999977</v>
      </c>
      <c r="K163" s="118">
        <v>0.26300000000000168</v>
      </c>
      <c r="L163" s="118">
        <v>0.11090000000000089</v>
      </c>
      <c r="M163" s="118">
        <v>0.11859999999999715</v>
      </c>
      <c r="N163" s="118">
        <v>0.13952534441439107</v>
      </c>
      <c r="O163" s="118">
        <v>0.18412499999999987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-3.6237679523765109E-13</v>
      </c>
      <c r="F166" s="132">
        <v>4601.4360000000006</v>
      </c>
      <c r="G166" s="131">
        <v>1354.3346000000001</v>
      </c>
      <c r="H166" s="133">
        <v>29.432868348054825</v>
      </c>
      <c r="I166" s="132">
        <v>3247.1014000000005</v>
      </c>
      <c r="J166" s="131">
        <v>38.762999997711177</v>
      </c>
      <c r="K166" s="131">
        <v>73.017700001525782</v>
      </c>
      <c r="L166" s="131">
        <v>67.18900000152621</v>
      </c>
      <c r="M166" s="131">
        <v>51.034099999999626</v>
      </c>
      <c r="N166" s="131">
        <v>1.1090907273294601</v>
      </c>
      <c r="O166" s="141">
        <v>57.500950000190699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43621</v>
      </c>
      <c r="K177" s="109">
        <v>43628</v>
      </c>
      <c r="L177" s="109">
        <v>43635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44.774000000000001</v>
      </c>
      <c r="H180" s="120">
        <v>45.056050878499406</v>
      </c>
      <c r="I180" s="121">
        <v>54.599999999999994</v>
      </c>
      <c r="J180" s="118">
        <v>0</v>
      </c>
      <c r="K180" s="118">
        <v>1.6109999999999971</v>
      </c>
      <c r="L180" s="118">
        <v>0</v>
      </c>
      <c r="M180" s="118">
        <v>3.8000000000003809E-2</v>
      </c>
      <c r="N180" s="118">
        <v>3.8239378509473114E-2</v>
      </c>
      <c r="O180" s="118">
        <v>0.41225000000000023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44.774000000000001</v>
      </c>
      <c r="H190" s="120">
        <v>37.319752613066164</v>
      </c>
      <c r="I190" s="121">
        <v>75.199999999999989</v>
      </c>
      <c r="J190" s="118">
        <v>0</v>
      </c>
      <c r="K190" s="118">
        <v>1.6109999999999971</v>
      </c>
      <c r="L190" s="118">
        <v>0</v>
      </c>
      <c r="M190" s="118">
        <v>3.8000000000003809E-2</v>
      </c>
      <c r="N190" s="118">
        <v>3.1673529264677189E-2</v>
      </c>
      <c r="O190" s="124">
        <v>0.41225000000000023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44.774000000000001</v>
      </c>
      <c r="H205" s="120">
        <v>28.559582583846808</v>
      </c>
      <c r="I205" s="121">
        <v>112</v>
      </c>
      <c r="J205" s="118">
        <v>0</v>
      </c>
      <c r="K205" s="118">
        <v>1.6109999999999971</v>
      </c>
      <c r="L205" s="118">
        <v>0</v>
      </c>
      <c r="M205" s="118">
        <v>3.8000000000003809E-2</v>
      </c>
      <c r="N205" s="118">
        <v>2.4238713051911547E-2</v>
      </c>
      <c r="O205" s="118">
        <v>0.41225000000000023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44.774000000000001</v>
      </c>
      <c r="H212" s="133">
        <v>28.559582583846808</v>
      </c>
      <c r="I212" s="132">
        <v>112</v>
      </c>
      <c r="J212" s="131">
        <v>0</v>
      </c>
      <c r="K212" s="131">
        <v>1.6109999999999971</v>
      </c>
      <c r="L212" s="131">
        <v>0</v>
      </c>
      <c r="M212" s="131">
        <v>3.8000000000003809E-2</v>
      </c>
      <c r="N212" s="131">
        <v>2.4238713051911547E-2</v>
      </c>
      <c r="O212" s="141">
        <v>0.41225000000000023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43621</v>
      </c>
      <c r="K217" s="109">
        <v>43628</v>
      </c>
      <c r="L217" s="109">
        <v>43635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43621</v>
      </c>
      <c r="K263" s="109">
        <v>43628</v>
      </c>
      <c r="L263" s="109">
        <v>43635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5.5060000000000002</v>
      </c>
      <c r="H266" s="120">
        <v>6.0842468175388982</v>
      </c>
      <c r="I266" s="121">
        <v>84.989999999999981</v>
      </c>
      <c r="J266" s="118">
        <v>0</v>
      </c>
      <c r="K266" s="118">
        <v>0.49399999999999977</v>
      </c>
      <c r="L266" s="118">
        <v>8.1999999999999851E-2</v>
      </c>
      <c r="M266" s="118">
        <v>0.10200000000000031</v>
      </c>
      <c r="N266" s="118">
        <v>0.11271216407355059</v>
      </c>
      <c r="O266" s="118">
        <v>0.16949999999999998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5.5060000000000002</v>
      </c>
      <c r="H276" s="120">
        <v>4.9162470088217445</v>
      </c>
      <c r="I276" s="121">
        <v>106.49</v>
      </c>
      <c r="J276" s="118">
        <v>0</v>
      </c>
      <c r="K276" s="118">
        <v>0.49399999999999977</v>
      </c>
      <c r="L276" s="118">
        <v>8.1999999999999851E-2</v>
      </c>
      <c r="M276" s="118">
        <v>0.10200000000000031</v>
      </c>
      <c r="N276" s="118">
        <v>9.1074681238615951E-2</v>
      </c>
      <c r="O276" s="124">
        <v>0.16949999999999998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5.5060000000000002</v>
      </c>
      <c r="H291" s="120">
        <v>3.9106224608653659</v>
      </c>
      <c r="I291" s="121">
        <v>135.29</v>
      </c>
      <c r="J291" s="118">
        <v>0</v>
      </c>
      <c r="K291" s="118">
        <v>0.49399999999999977</v>
      </c>
      <c r="L291" s="118">
        <v>8.1999999999999851E-2</v>
      </c>
      <c r="M291" s="118">
        <v>0.10200000000000031</v>
      </c>
      <c r="N291" s="118">
        <v>7.2445239921588911E-2</v>
      </c>
      <c r="O291" s="118">
        <v>0.16949999999999998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5.5060000000000002</v>
      </c>
      <c r="H298" s="133">
        <v>3.9106224608653659</v>
      </c>
      <c r="I298" s="132">
        <v>135.29</v>
      </c>
      <c r="J298" s="131">
        <v>0</v>
      </c>
      <c r="K298" s="131">
        <v>0.49399999999999977</v>
      </c>
      <c r="L298" s="131">
        <v>8.1999999999999851E-2</v>
      </c>
      <c r="M298" s="131">
        <v>0.10200000000000031</v>
      </c>
      <c r="N298" s="131">
        <v>7.2445239921588911E-2</v>
      </c>
      <c r="O298" s="141">
        <v>0.16949999999999998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43621</v>
      </c>
      <c r="K303" s="109">
        <v>43628</v>
      </c>
      <c r="L303" s="109">
        <v>43635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559.77099999999996</v>
      </c>
      <c r="H306" s="120">
        <v>40.545570512095772</v>
      </c>
      <c r="I306" s="121">
        <v>820.82617234218242</v>
      </c>
      <c r="J306" s="118">
        <v>0.57900000000000773</v>
      </c>
      <c r="K306" s="118">
        <v>87.537999999999954</v>
      </c>
      <c r="L306" s="118">
        <v>84.111000000000047</v>
      </c>
      <c r="M306" s="118">
        <v>56.187999999999931</v>
      </c>
      <c r="N306" s="118">
        <v>4.0698330494677908</v>
      </c>
      <c r="O306" s="118">
        <v>57.103999999999985</v>
      </c>
      <c r="P306" s="104">
        <v>12.374232494084174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559.77099999999996</v>
      </c>
      <c r="H316" s="120">
        <v>32.558892595517868</v>
      </c>
      <c r="I316" s="121">
        <v>1159.4858769278699</v>
      </c>
      <c r="J316" s="118">
        <v>0.57900000000000773</v>
      </c>
      <c r="K316" s="118">
        <v>87.537999999999954</v>
      </c>
      <c r="L316" s="118">
        <v>84.111000000000047</v>
      </c>
      <c r="M316" s="118">
        <v>56.187999999999931</v>
      </c>
      <c r="N316" s="118">
        <v>3.2681561873640392</v>
      </c>
      <c r="O316" s="124">
        <v>57.103999999999985</v>
      </c>
      <c r="P316" s="104">
        <v>18.304810117117366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559.77099999999996</v>
      </c>
      <c r="H331" s="120">
        <v>23.224017277305965</v>
      </c>
      <c r="I331" s="121">
        <v>1850.5398145161291</v>
      </c>
      <c r="J331" s="118">
        <v>0.57900000000000773</v>
      </c>
      <c r="K331" s="118">
        <v>87.537999999999954</v>
      </c>
      <c r="L331" s="118">
        <v>84.111000000000047</v>
      </c>
      <c r="M331" s="118">
        <v>56.187999999999931</v>
      </c>
      <c r="N331" s="118">
        <v>2.3311516366108034</v>
      </c>
      <c r="O331" s="118">
        <v>57.103999999999985</v>
      </c>
      <c r="P331" s="104">
        <v>30.406483162582823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559.77099999999996</v>
      </c>
      <c r="H338" s="133">
        <v>23.2231676166477</v>
      </c>
      <c r="I338" s="132">
        <v>1850.6279999999999</v>
      </c>
      <c r="J338" s="131">
        <v>0.57900000000000773</v>
      </c>
      <c r="K338" s="131">
        <v>87.537999999999954</v>
      </c>
      <c r="L338" s="131">
        <v>84.111000000000047</v>
      </c>
      <c r="M338" s="131">
        <v>56.187999999999931</v>
      </c>
      <c r="N338" s="131">
        <v>2.331066350425798</v>
      </c>
      <c r="O338" s="141">
        <v>57.103999999999985</v>
      </c>
      <c r="P338" s="111">
        <v>30.408027458671903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43621</v>
      </c>
      <c r="K349" s="109">
        <v>43628</v>
      </c>
      <c r="L349" s="109">
        <v>43635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6.0000000000000001E-3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1.5E-3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43621</v>
      </c>
      <c r="K389" s="109">
        <v>43628</v>
      </c>
      <c r="L389" s="109">
        <v>43635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76.42</v>
      </c>
      <c r="H392" s="120" t="s">
        <v>105</v>
      </c>
      <c r="I392" s="121">
        <v>-76.42</v>
      </c>
      <c r="J392" s="118">
        <v>0</v>
      </c>
      <c r="K392" s="118">
        <v>3.0419999999999874</v>
      </c>
      <c r="L392" s="118">
        <v>1.5210000000000008</v>
      </c>
      <c r="M392" s="118">
        <v>1.1920000000000073</v>
      </c>
      <c r="N392" s="118" t="s">
        <v>73</v>
      </c>
      <c r="O392" s="118">
        <v>1.4387499999999989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0.38600000000000001</v>
      </c>
      <c r="H393" s="120" t="s">
        <v>105</v>
      </c>
      <c r="I393" s="121">
        <v>-0.38600000000000001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1.5529999999999999</v>
      </c>
      <c r="H399" s="120" t="s">
        <v>105</v>
      </c>
      <c r="I399" s="121">
        <v>-1.5529999999999999</v>
      </c>
      <c r="J399" s="118">
        <v>0</v>
      </c>
      <c r="K399" s="118">
        <v>4.0000000000000036E-2</v>
      </c>
      <c r="L399" s="118">
        <v>0.18999999999999995</v>
      </c>
      <c r="M399" s="118">
        <v>0</v>
      </c>
      <c r="N399" s="118" t="s">
        <v>73</v>
      </c>
      <c r="O399" s="118">
        <v>5.7499999999999996E-2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78.358999999999995</v>
      </c>
      <c r="H402" s="120" t="s">
        <v>105</v>
      </c>
      <c r="I402" s="121">
        <v>-78.358999999999995</v>
      </c>
      <c r="J402" s="118">
        <v>0</v>
      </c>
      <c r="K402" s="118">
        <v>3.0819999999999874</v>
      </c>
      <c r="L402" s="118">
        <v>1.7110000000000007</v>
      </c>
      <c r="M402" s="118">
        <v>1.1920000000000073</v>
      </c>
      <c r="N402" s="118" t="s">
        <v>73</v>
      </c>
      <c r="O402" s="124">
        <v>1.496249999999999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0.41799999999999998</v>
      </c>
      <c r="H408" s="120" t="s">
        <v>105</v>
      </c>
      <c r="I408" s="121">
        <v>-0.41799999999999998</v>
      </c>
      <c r="J408" s="118">
        <v>0</v>
      </c>
      <c r="K408" s="118">
        <v>5.6999999999999995E-2</v>
      </c>
      <c r="L408" s="118">
        <v>3.7999999999999978E-2</v>
      </c>
      <c r="M408" s="118">
        <v>0</v>
      </c>
      <c r="N408" s="118" t="s">
        <v>73</v>
      </c>
      <c r="O408" s="118">
        <v>2.3749999999999993E-2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2.1000000000000005E-2</v>
      </c>
      <c r="K409" s="118">
        <v>0.104</v>
      </c>
      <c r="L409" s="118">
        <v>0</v>
      </c>
      <c r="M409" s="118">
        <v>0.126</v>
      </c>
      <c r="N409" s="118" t="s">
        <v>73</v>
      </c>
      <c r="O409" s="118">
        <v>6.275E-2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2.1000000000000019E-2</v>
      </c>
      <c r="N414" s="118" t="s">
        <v>73</v>
      </c>
      <c r="O414" s="118">
        <v>5.2500000000000047E-3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79.36</v>
      </c>
      <c r="H417" s="120" t="s">
        <v>105</v>
      </c>
      <c r="I417" s="121">
        <v>-79.36</v>
      </c>
      <c r="J417" s="118">
        <v>2.1000000000000796E-2</v>
      </c>
      <c r="K417" s="118">
        <v>3.242999999999995</v>
      </c>
      <c r="L417" s="118">
        <v>1.7490000000000094</v>
      </c>
      <c r="M417" s="118">
        <v>1.3390000000000128</v>
      </c>
      <c r="N417" s="118" t="s">
        <v>73</v>
      </c>
      <c r="O417" s="118">
        <v>1.5880000000000045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79.360000000000014</v>
      </c>
      <c r="H424" s="133" t="s">
        <v>105</v>
      </c>
      <c r="I424" s="132">
        <v>-79.360000000000014</v>
      </c>
      <c r="J424" s="131">
        <v>2.1000000000000796E-2</v>
      </c>
      <c r="K424" s="131">
        <v>3.242999999999995</v>
      </c>
      <c r="L424" s="131">
        <v>1.7490000000000094</v>
      </c>
      <c r="M424" s="131">
        <v>1.3390000000000128</v>
      </c>
      <c r="N424" s="131" t="s">
        <v>73</v>
      </c>
      <c r="O424" s="141">
        <v>1.5880000000000045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C12" sqref="C12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43621</v>
      </c>
      <c r="K6" s="109">
        <v>43628</v>
      </c>
      <c r="L6" s="109">
        <v>43635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43621</v>
      </c>
      <c r="K28" s="109">
        <v>43628</v>
      </c>
      <c r="L28" s="109">
        <v>43635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1.8599999999999998E-2</v>
      </c>
      <c r="H31" s="120">
        <v>0.26153491748389368</v>
      </c>
      <c r="I31" s="121">
        <v>7.0932610772672282</v>
      </c>
      <c r="J31" s="118">
        <v>0</v>
      </c>
      <c r="K31" s="118">
        <v>3.1000000000000021E-3</v>
      </c>
      <c r="L31" s="118">
        <v>2.7999999999999969E-3</v>
      </c>
      <c r="M31" s="118">
        <v>0</v>
      </c>
      <c r="N31" s="118">
        <v>0</v>
      </c>
      <c r="O31" s="118">
        <v>1.4749999999999997E-3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0.35560000000000003</v>
      </c>
      <c r="K33" s="118">
        <v>-0.35560000000000003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1.8599999999999998E-2</v>
      </c>
      <c r="H36" s="120">
        <v>0.21107913341920628</v>
      </c>
      <c r="I36" s="121">
        <v>8.7932610772672284</v>
      </c>
      <c r="J36" s="118">
        <v>0.35560000000000003</v>
      </c>
      <c r="K36" s="118">
        <v>-0.35250000000000004</v>
      </c>
      <c r="L36" s="118">
        <v>2.7999999999999969E-3</v>
      </c>
      <c r="M36" s="118">
        <v>0</v>
      </c>
      <c r="N36" s="118">
        <v>0</v>
      </c>
      <c r="O36" s="118">
        <v>1.4749999999999971E-3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9.9900000000000003E-2</v>
      </c>
      <c r="H38" s="120">
        <v>4.5732409442488997</v>
      </c>
      <c r="I38" s="121">
        <v>2.0845464618823488</v>
      </c>
      <c r="J38" s="118">
        <v>0</v>
      </c>
      <c r="K38" s="118">
        <v>0</v>
      </c>
      <c r="L38" s="118">
        <v>1.3000000000000095E-3</v>
      </c>
      <c r="M38" s="118">
        <v>0</v>
      </c>
      <c r="N38" s="118">
        <v>0</v>
      </c>
      <c r="O38" s="118">
        <v>3.2500000000000237E-4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2.266</v>
      </c>
      <c r="H40" s="120">
        <v>33.485582354708072</v>
      </c>
      <c r="I40" s="121">
        <v>4.5010915082096528</v>
      </c>
      <c r="J40" s="118">
        <v>4.3000000000000149E-2</v>
      </c>
      <c r="K40" s="118">
        <v>0.11699999999999999</v>
      </c>
      <c r="L40" s="118">
        <v>1.0999999999999677E-2</v>
      </c>
      <c r="M40" s="118">
        <v>1.0000000000000231E-2</v>
      </c>
      <c r="N40" s="118">
        <v>0.14777397332175132</v>
      </c>
      <c r="O40" s="118">
        <v>4.5250000000000012E-2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2.3658999999999999</v>
      </c>
      <c r="H43" s="120">
        <v>26.426740017966164</v>
      </c>
      <c r="I43" s="121">
        <v>6.5867744441105778</v>
      </c>
      <c r="J43" s="118">
        <v>4.3000000000000149E-2</v>
      </c>
      <c r="K43" s="118">
        <v>0.11699999999999999</v>
      </c>
      <c r="L43" s="118">
        <v>1.2299999999999686E-2</v>
      </c>
      <c r="M43" s="118">
        <v>1.0000000000000231E-2</v>
      </c>
      <c r="N43" s="118">
        <v>0.11169846577609695</v>
      </c>
      <c r="O43" s="118">
        <v>4.5575000000000018E-2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2.3845000000000001</v>
      </c>
      <c r="H45" s="133">
        <v>13.422810842031293</v>
      </c>
      <c r="I45" s="152">
        <v>15.380035521377806</v>
      </c>
      <c r="J45" s="151">
        <v>0.39860000000000018</v>
      </c>
      <c r="K45" s="151">
        <v>-0.23550000000000004</v>
      </c>
      <c r="L45" s="151">
        <v>1.5099999999999683E-2</v>
      </c>
      <c r="M45" s="151">
        <v>1.0000000000000231E-2</v>
      </c>
      <c r="N45" s="131">
        <v>5.6291930559998329E-2</v>
      </c>
      <c r="O45" s="151">
        <v>4.7050000000000015E-2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43621</v>
      </c>
      <c r="K50" s="109">
        <v>43628</v>
      </c>
      <c r="L50" s="109">
        <v>43635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43621</v>
      </c>
      <c r="K74" s="109">
        <v>43628</v>
      </c>
      <c r="L74" s="109">
        <v>43635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0.5232</v>
      </c>
      <c r="H77" s="120">
        <v>21.869479823976242</v>
      </c>
      <c r="I77" s="121">
        <v>1.8691751466022448</v>
      </c>
      <c r="J77" s="118">
        <v>0.14789999999999998</v>
      </c>
      <c r="K77" s="118">
        <v>4.3000000000000038E-2</v>
      </c>
      <c r="L77" s="118">
        <v>4.9700000000000022E-2</v>
      </c>
      <c r="M77" s="118">
        <v>3.3999999999999586E-3</v>
      </c>
      <c r="N77" s="118">
        <v>0.14211817928424755</v>
      </c>
      <c r="O77" s="118">
        <v>6.0999999999999999E-2</v>
      </c>
      <c r="P77" s="104">
        <v>28.642215518069587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1.35E-2</v>
      </c>
      <c r="K80" s="118">
        <v>-1.35E-2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0.5232</v>
      </c>
      <c r="H82" s="120">
        <v>5.0968176493300463</v>
      </c>
      <c r="I82" s="121">
        <v>9.7420289329749181</v>
      </c>
      <c r="J82" s="118">
        <v>0.16139999999999999</v>
      </c>
      <c r="K82" s="118">
        <v>2.950000000000004E-2</v>
      </c>
      <c r="L82" s="118">
        <v>4.9700000000000022E-2</v>
      </c>
      <c r="M82" s="118">
        <v>3.3999999999999586E-3</v>
      </c>
      <c r="N82" s="118">
        <v>3.3121521421486902E-2</v>
      </c>
      <c r="O82" s="118">
        <v>6.0999999999999999E-2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18.707899999999999</v>
      </c>
      <c r="H84" s="120">
        <v>22.105622588519907</v>
      </c>
      <c r="I84" s="121">
        <v>65.921700116829811</v>
      </c>
      <c r="J84" s="118">
        <v>0.24399999999999977</v>
      </c>
      <c r="K84" s="118">
        <v>0.26300000000000168</v>
      </c>
      <c r="L84" s="118">
        <v>0.11090000000000089</v>
      </c>
      <c r="M84" s="118">
        <v>0.11859999999999715</v>
      </c>
      <c r="N84" s="118">
        <v>0.14014009263457675</v>
      </c>
      <c r="O84" s="118">
        <v>0.18412499999999987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18.707899999999999</v>
      </c>
      <c r="H89" s="120">
        <v>22.008652536003787</v>
      </c>
      <c r="I89" s="121">
        <v>66.294577863630636</v>
      </c>
      <c r="J89" s="118">
        <v>0.24399999999999977</v>
      </c>
      <c r="K89" s="118">
        <v>0.26300000000000168</v>
      </c>
      <c r="L89" s="118">
        <v>0.11090000000000089</v>
      </c>
      <c r="M89" s="118">
        <v>0.11859999999999715</v>
      </c>
      <c r="N89" s="118">
        <v>0.13952534441439107</v>
      </c>
      <c r="O89" s="118">
        <v>0.18412499999999987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19.231099999999998</v>
      </c>
      <c r="H91" s="133">
        <v>20.186378623616889</v>
      </c>
      <c r="I91" s="132">
        <v>76.036606796605554</v>
      </c>
      <c r="J91" s="151">
        <v>0.40539999999999976</v>
      </c>
      <c r="K91" s="151">
        <v>0.2925000000000017</v>
      </c>
      <c r="L91" s="151">
        <v>0.16060000000000091</v>
      </c>
      <c r="M91" s="151">
        <v>0.12199999999999711</v>
      </c>
      <c r="N91" s="131">
        <v>0.12806018335306887</v>
      </c>
      <c r="O91" s="151">
        <v>0.24512499999999987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43621</v>
      </c>
      <c r="K96" s="109">
        <v>43628</v>
      </c>
      <c r="L96" s="109">
        <v>43635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43621</v>
      </c>
      <c r="K118" s="109">
        <v>43628</v>
      </c>
      <c r="L118" s="109">
        <v>43635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43621</v>
      </c>
      <c r="K142" s="109">
        <v>43628</v>
      </c>
      <c r="L142" s="109">
        <v>43635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43621</v>
      </c>
      <c r="K164" s="109">
        <v>43628</v>
      </c>
      <c r="L164" s="109">
        <v>43635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43621</v>
      </c>
      <c r="K186" s="109">
        <v>43628</v>
      </c>
      <c r="L186" s="109">
        <v>43635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">
      <c r="B3" s="179"/>
      <c r="C3" s="180"/>
      <c r="D3" s="180"/>
      <c r="E3" s="180"/>
      <c r="F3" s="180"/>
      <c r="G3" s="180"/>
      <c r="H3" s="4"/>
      <c r="I3" s="4"/>
      <c r="J3" s="4"/>
    </row>
    <row r="4" spans="2:17" ht="10.7" customHeight="1" x14ac:dyDescent="0.2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7" customHeight="1" x14ac:dyDescent="0.2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7" customHeight="1" x14ac:dyDescent="0.2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43621</v>
      </c>
      <c r="I6" s="189">
        <v>43628</v>
      </c>
      <c r="J6" s="189">
        <v>43635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7" customHeight="1" x14ac:dyDescent="0.2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7" customHeight="1" x14ac:dyDescent="0.2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7" customHeight="1" x14ac:dyDescent="0.2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7" hidden="1" customHeight="1" x14ac:dyDescent="0.2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7" customHeight="1" x14ac:dyDescent="0.2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7" customHeight="1" x14ac:dyDescent="0.2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7" customHeight="1" x14ac:dyDescent="0.2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7" hidden="1" customHeight="1" x14ac:dyDescent="0.2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7" customHeight="1" x14ac:dyDescent="0.2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7" customHeight="1" x14ac:dyDescent="0.2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7" customHeight="1" x14ac:dyDescent="0.2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7" customHeight="1" x14ac:dyDescent="0.2">
      <c r="B18" s="205" t="s">
        <v>125</v>
      </c>
      <c r="C18" s="63">
        <v>14</v>
      </c>
      <c r="D18" s="53">
        <v>0</v>
      </c>
      <c r="E18" s="204">
        <v>3.4813999999999998</v>
      </c>
      <c r="F18" s="53">
        <v>24.867142857142856</v>
      </c>
      <c r="G18" s="204">
        <v>10.518599999999999</v>
      </c>
      <c r="H18" s="53">
        <v>2.3999999999997357E-3</v>
      </c>
      <c r="I18" s="53">
        <v>0</v>
      </c>
      <c r="J18" s="53">
        <v>0</v>
      </c>
      <c r="K18" s="204">
        <v>0</v>
      </c>
      <c r="L18" s="53">
        <v>0</v>
      </c>
      <c r="M18" s="51">
        <v>5.9999999999993392E-4</v>
      </c>
      <c r="N18" s="53">
        <v>4.2857142857138141E-3</v>
      </c>
      <c r="O18" s="186" t="s">
        <v>181</v>
      </c>
      <c r="P18" s="53"/>
      <c r="Q18" s="53"/>
    </row>
    <row r="19" spans="2:17" ht="10.7" customHeight="1" x14ac:dyDescent="0.2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7" customHeight="1" x14ac:dyDescent="0.2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7" customHeight="1" x14ac:dyDescent="0.2">
      <c r="B21" s="68" t="s">
        <v>128</v>
      </c>
      <c r="C21" s="63">
        <v>4</v>
      </c>
      <c r="D21" s="53">
        <v>-2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7" customHeight="1" x14ac:dyDescent="0.2">
      <c r="B22" s="68" t="s">
        <v>129</v>
      </c>
      <c r="C22" s="63">
        <v>12</v>
      </c>
      <c r="D22" s="53">
        <v>0</v>
      </c>
      <c r="E22" s="204">
        <v>0.28120000000000001</v>
      </c>
      <c r="F22" s="53">
        <v>2.3433333333333333</v>
      </c>
      <c r="G22" s="204">
        <v>11.7188</v>
      </c>
      <c r="H22" s="53">
        <v>0.11099999999999999</v>
      </c>
      <c r="I22" s="53">
        <v>5.5999999999999939E-3</v>
      </c>
      <c r="J22" s="53">
        <v>1.0200000000000015E-2</v>
      </c>
      <c r="K22" s="204">
        <v>2.9200000000000004E-2</v>
      </c>
      <c r="L22" s="53">
        <v>0.24333333333333337</v>
      </c>
      <c r="M22" s="51">
        <v>3.9E-2</v>
      </c>
      <c r="N22" s="53">
        <v>0.32500000000000001</v>
      </c>
      <c r="O22" s="186" t="s">
        <v>181</v>
      </c>
      <c r="P22" s="53"/>
      <c r="Q22" s="53"/>
    </row>
    <row r="23" spans="2:17" ht="10.7" customHeight="1" x14ac:dyDescent="0.2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7" customHeight="1" x14ac:dyDescent="0.2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7" customHeight="1" x14ac:dyDescent="0.2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7" hidden="1" customHeight="1" x14ac:dyDescent="0.2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7" hidden="1" customHeight="1" x14ac:dyDescent="0.2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7" hidden="1" customHeight="1" x14ac:dyDescent="0.2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7" customHeight="1" x14ac:dyDescent="0.2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7" customHeight="1" x14ac:dyDescent="0.2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7" customHeight="1" x14ac:dyDescent="0.2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7" customHeight="1" x14ac:dyDescent="0.2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7" customHeight="1" x14ac:dyDescent="0.2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7" customHeight="1" x14ac:dyDescent="0.2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7" customHeight="1" x14ac:dyDescent="0.2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7" customHeight="1" x14ac:dyDescent="0.2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75" x14ac:dyDescent="0.2"/>
  <cols>
    <col min="1" max="1" width="3.28515625" customWidth="1"/>
    <col min="2" max="2" width="15.28515625" bestFit="1" customWidth="1"/>
    <col min="6" max="6" width="12.5703125" bestFit="1" customWidth="1"/>
  </cols>
  <sheetData>
    <row r="1" spans="1:6" ht="13.5" thickBot="1" x14ac:dyDescent="0.25">
      <c r="A1" s="155" t="s">
        <v>175</v>
      </c>
      <c r="B1" s="155"/>
      <c r="C1" s="155"/>
      <c r="D1" s="155"/>
      <c r="E1" s="155"/>
      <c r="F1" s="155"/>
    </row>
    <row r="2" spans="1:6" x14ac:dyDescent="0.2">
      <c r="A2" s="155"/>
      <c r="B2" s="156"/>
      <c r="C2" s="157"/>
      <c r="D2" s="156"/>
      <c r="E2" s="158"/>
      <c r="F2" s="156"/>
    </row>
    <row r="3" spans="1:6" x14ac:dyDescent="0.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5" thickBot="1" x14ac:dyDescent="0.25">
      <c r="A5" s="155"/>
      <c r="B5" s="162"/>
      <c r="C5" s="163"/>
      <c r="D5" s="162"/>
      <c r="E5" s="164" t="s">
        <v>46</v>
      </c>
      <c r="F5" s="162"/>
    </row>
    <row r="6" spans="1:6" x14ac:dyDescent="0.2">
      <c r="A6" s="155"/>
      <c r="B6" s="159"/>
      <c r="C6" s="217" t="s">
        <v>148</v>
      </c>
      <c r="D6" s="218"/>
      <c r="E6" s="218"/>
      <c r="F6" s="219"/>
    </row>
    <row r="7" spans="1:6" x14ac:dyDescent="0.2">
      <c r="A7" s="155"/>
      <c r="B7" s="159" t="s">
        <v>74</v>
      </c>
      <c r="C7" s="165">
        <v>368.8</v>
      </c>
      <c r="D7" s="166"/>
      <c r="E7" s="167">
        <f>C7-D7</f>
        <v>368.8</v>
      </c>
      <c r="F7" s="166">
        <f>D7</f>
        <v>0</v>
      </c>
    </row>
    <row r="8" spans="1:6" x14ac:dyDescent="0.2">
      <c r="A8" s="155"/>
      <c r="B8" s="159" t="s">
        <v>149</v>
      </c>
      <c r="C8" s="165">
        <v>27.4</v>
      </c>
      <c r="D8" s="166"/>
      <c r="E8" s="167">
        <f t="shared" ref="E8:E32" si="0">C8-D8</f>
        <v>27.4</v>
      </c>
      <c r="F8" s="166">
        <f t="shared" ref="F8:F32" si="1">D8</f>
        <v>0</v>
      </c>
    </row>
    <row r="9" spans="1:6" x14ac:dyDescent="0.2">
      <c r="A9" s="155"/>
      <c r="B9" s="159" t="s">
        <v>76</v>
      </c>
      <c r="C9" s="165">
        <v>10.1</v>
      </c>
      <c r="D9" s="166"/>
      <c r="E9" s="167">
        <f t="shared" si="0"/>
        <v>10.1</v>
      </c>
      <c r="F9" s="166">
        <f t="shared" si="1"/>
        <v>0</v>
      </c>
    </row>
    <row r="10" spans="1:6" x14ac:dyDescent="0.2">
      <c r="A10" s="155"/>
      <c r="B10" s="159" t="s">
        <v>150</v>
      </c>
      <c r="C10" s="165">
        <v>31.7</v>
      </c>
      <c r="D10" s="166"/>
      <c r="E10" s="167">
        <f t="shared" si="0"/>
        <v>31.7</v>
      </c>
      <c r="F10" s="166">
        <f t="shared" si="1"/>
        <v>0</v>
      </c>
    </row>
    <row r="11" spans="1:6" x14ac:dyDescent="0.2">
      <c r="A11" s="155"/>
      <c r="B11" s="159" t="s">
        <v>151</v>
      </c>
      <c r="C11" s="165">
        <v>0.1</v>
      </c>
      <c r="D11" s="166"/>
      <c r="E11" s="167">
        <f t="shared" si="0"/>
        <v>0.1</v>
      </c>
      <c r="F11" s="166">
        <f t="shared" si="1"/>
        <v>0</v>
      </c>
    </row>
    <row r="12" spans="1:6" x14ac:dyDescent="0.2">
      <c r="A12" s="155"/>
      <c r="B12" s="159" t="s">
        <v>152</v>
      </c>
      <c r="C12" s="165">
        <v>0.5</v>
      </c>
      <c r="D12" s="166"/>
      <c r="E12" s="167">
        <f t="shared" si="0"/>
        <v>0.5</v>
      </c>
      <c r="F12" s="166">
        <f t="shared" si="1"/>
        <v>0</v>
      </c>
    </row>
    <row r="13" spans="1:6" x14ac:dyDescent="0.2">
      <c r="A13" s="155"/>
      <c r="B13" s="159" t="s">
        <v>153</v>
      </c>
      <c r="C13" s="165">
        <v>11.1</v>
      </c>
      <c r="D13" s="166"/>
      <c r="E13" s="167">
        <f t="shared" si="0"/>
        <v>11.1</v>
      </c>
      <c r="F13" s="166">
        <f t="shared" si="1"/>
        <v>0</v>
      </c>
    </row>
    <row r="14" spans="1:6" x14ac:dyDescent="0.2">
      <c r="A14" s="155"/>
      <c r="B14" s="159" t="s">
        <v>154</v>
      </c>
      <c r="C14" s="165">
        <v>230.2</v>
      </c>
      <c r="D14" s="166"/>
      <c r="E14" s="167">
        <f t="shared" si="0"/>
        <v>230.2</v>
      </c>
      <c r="F14" s="166">
        <f t="shared" si="1"/>
        <v>0</v>
      </c>
    </row>
    <row r="15" spans="1:6" x14ac:dyDescent="0.2">
      <c r="A15" s="155"/>
      <c r="B15" s="159" t="s">
        <v>82</v>
      </c>
      <c r="C15" s="168">
        <v>0.1</v>
      </c>
      <c r="D15" s="166"/>
      <c r="E15" s="167">
        <f t="shared" si="0"/>
        <v>0.1</v>
      </c>
      <c r="F15" s="166">
        <f t="shared" si="1"/>
        <v>0</v>
      </c>
    </row>
    <row r="16" spans="1:6" x14ac:dyDescent="0.2">
      <c r="A16" s="155"/>
      <c r="B16" s="159" t="s">
        <v>155</v>
      </c>
      <c r="C16" s="165">
        <f>13.3-14</f>
        <v>-0.69999999999999929</v>
      </c>
      <c r="D16" s="166"/>
      <c r="E16" s="167">
        <f t="shared" si="0"/>
        <v>-0.69999999999999929</v>
      </c>
      <c r="F16" s="166">
        <f t="shared" si="1"/>
        <v>0</v>
      </c>
    </row>
    <row r="17" spans="1:6" x14ac:dyDescent="0.2">
      <c r="A17" s="155"/>
      <c r="B17" s="159"/>
      <c r="C17" s="168"/>
      <c r="D17" s="166"/>
      <c r="E17" s="167">
        <f t="shared" si="0"/>
        <v>0</v>
      </c>
      <c r="F17" s="166">
        <f t="shared" si="1"/>
        <v>0</v>
      </c>
    </row>
    <row r="18" spans="1:6" x14ac:dyDescent="0.2">
      <c r="A18" s="169"/>
      <c r="B18" s="170"/>
      <c r="C18" s="171"/>
      <c r="D18" s="172"/>
      <c r="E18" s="167">
        <f t="shared" si="0"/>
        <v>0</v>
      </c>
      <c r="F18" s="166">
        <f t="shared" si="1"/>
        <v>0</v>
      </c>
    </row>
    <row r="19" spans="1:6" x14ac:dyDescent="0.2">
      <c r="A19" s="155"/>
      <c r="B19" s="159"/>
      <c r="C19" s="168"/>
      <c r="D19" s="166"/>
      <c r="E19" s="167">
        <f t="shared" si="0"/>
        <v>0</v>
      </c>
      <c r="F19" s="166">
        <f t="shared" si="1"/>
        <v>0</v>
      </c>
    </row>
    <row r="20" spans="1:6" x14ac:dyDescent="0.2">
      <c r="A20" s="155"/>
      <c r="B20" s="159" t="s">
        <v>156</v>
      </c>
      <c r="C20" s="165">
        <v>1.3</v>
      </c>
      <c r="D20" s="166"/>
      <c r="E20" s="167">
        <f t="shared" si="0"/>
        <v>1.3</v>
      </c>
      <c r="F20" s="166">
        <f t="shared" si="1"/>
        <v>0</v>
      </c>
    </row>
    <row r="21" spans="1:6" x14ac:dyDescent="0.2">
      <c r="A21" s="155"/>
      <c r="B21" s="159" t="s">
        <v>86</v>
      </c>
      <c r="C21" s="165">
        <v>32.6</v>
      </c>
      <c r="D21" s="166"/>
      <c r="E21" s="167">
        <f t="shared" si="0"/>
        <v>32.6</v>
      </c>
      <c r="F21" s="166">
        <f t="shared" si="1"/>
        <v>0</v>
      </c>
    </row>
    <row r="22" spans="1:6" x14ac:dyDescent="0.2">
      <c r="A22" s="155"/>
      <c r="B22" s="159"/>
      <c r="C22" s="165"/>
      <c r="D22" s="166"/>
      <c r="E22" s="167">
        <f t="shared" si="0"/>
        <v>0</v>
      </c>
      <c r="F22" s="166">
        <f t="shared" si="1"/>
        <v>0</v>
      </c>
    </row>
    <row r="23" spans="1:6" x14ac:dyDescent="0.2">
      <c r="A23" s="155"/>
      <c r="B23" s="159" t="s">
        <v>157</v>
      </c>
      <c r="C23" s="173">
        <v>8.1999999999999993</v>
      </c>
      <c r="D23" s="166"/>
      <c r="E23" s="167">
        <f t="shared" si="0"/>
        <v>8.1999999999999993</v>
      </c>
      <c r="F23" s="166">
        <f t="shared" si="1"/>
        <v>0</v>
      </c>
    </row>
    <row r="24" spans="1:6" x14ac:dyDescent="0.2">
      <c r="A24" s="155"/>
      <c r="B24" s="159" t="s">
        <v>89</v>
      </c>
      <c r="C24" s="165">
        <v>19</v>
      </c>
      <c r="D24" s="166"/>
      <c r="E24" s="167">
        <f>C24-D24</f>
        <v>19</v>
      </c>
      <c r="F24" s="166">
        <f t="shared" si="1"/>
        <v>0</v>
      </c>
    </row>
    <row r="25" spans="1:6" x14ac:dyDescent="0.2">
      <c r="A25" s="155"/>
      <c r="B25" s="159" t="s">
        <v>90</v>
      </c>
      <c r="C25" s="165">
        <v>276.5</v>
      </c>
      <c r="D25" s="166"/>
      <c r="E25" s="167">
        <f t="shared" si="0"/>
        <v>276.5</v>
      </c>
      <c r="F25" s="166">
        <f t="shared" si="1"/>
        <v>0</v>
      </c>
    </row>
    <row r="26" spans="1:6" x14ac:dyDescent="0.2">
      <c r="A26" s="155"/>
      <c r="B26" s="159" t="s">
        <v>158</v>
      </c>
      <c r="C26" s="165">
        <v>156.5</v>
      </c>
      <c r="D26" s="166"/>
      <c r="E26" s="167">
        <f t="shared" si="0"/>
        <v>156.5</v>
      </c>
      <c r="F26" s="166">
        <f t="shared" si="1"/>
        <v>0</v>
      </c>
    </row>
    <row r="27" spans="1:6" x14ac:dyDescent="0.2">
      <c r="A27" s="155"/>
      <c r="B27" s="159" t="s">
        <v>159</v>
      </c>
      <c r="C27" s="173">
        <v>57.4</v>
      </c>
      <c r="D27" s="166"/>
      <c r="E27" s="167">
        <f t="shared" si="0"/>
        <v>57.4</v>
      </c>
      <c r="F27" s="166">
        <f t="shared" si="1"/>
        <v>0</v>
      </c>
    </row>
    <row r="28" spans="1:6" x14ac:dyDescent="0.2">
      <c r="A28" s="155"/>
      <c r="B28" s="159" t="s">
        <v>160</v>
      </c>
      <c r="C28" s="168">
        <v>0.3</v>
      </c>
      <c r="D28" s="166"/>
      <c r="E28" s="167">
        <f t="shared" si="0"/>
        <v>0.3</v>
      </c>
      <c r="F28" s="166">
        <f t="shared" si="1"/>
        <v>0</v>
      </c>
    </row>
    <row r="29" spans="1:6" x14ac:dyDescent="0.2">
      <c r="A29" s="155"/>
      <c r="B29" s="159" t="s">
        <v>161</v>
      </c>
      <c r="C29" s="168">
        <v>0</v>
      </c>
      <c r="D29" s="166"/>
      <c r="E29" s="167">
        <f t="shared" si="0"/>
        <v>0</v>
      </c>
      <c r="F29" s="166">
        <f t="shared" si="1"/>
        <v>0</v>
      </c>
    </row>
    <row r="30" spans="1:6" x14ac:dyDescent="0.2">
      <c r="A30" s="155"/>
      <c r="B30" s="159" t="s">
        <v>162</v>
      </c>
      <c r="C30" s="168">
        <v>181.8</v>
      </c>
      <c r="D30" s="159"/>
      <c r="E30" s="167">
        <f t="shared" si="0"/>
        <v>181.8</v>
      </c>
      <c r="F30" s="166">
        <f t="shared" si="1"/>
        <v>0</v>
      </c>
    </row>
    <row r="31" spans="1:6" x14ac:dyDescent="0.2">
      <c r="A31" s="155"/>
      <c r="B31" s="159" t="s">
        <v>96</v>
      </c>
      <c r="C31" s="168">
        <v>1.2</v>
      </c>
      <c r="D31" s="166"/>
      <c r="E31" s="167">
        <f t="shared" si="0"/>
        <v>1.2</v>
      </c>
      <c r="F31" s="166">
        <f t="shared" si="1"/>
        <v>0</v>
      </c>
    </row>
    <row r="32" spans="1:6" x14ac:dyDescent="0.2">
      <c r="A32" s="155"/>
      <c r="B32" s="159" t="s">
        <v>163</v>
      </c>
      <c r="C32" s="168">
        <v>0.2</v>
      </c>
      <c r="D32" s="166"/>
      <c r="E32" s="167">
        <f t="shared" si="0"/>
        <v>0.2</v>
      </c>
      <c r="F32" s="166">
        <f t="shared" si="1"/>
        <v>0</v>
      </c>
    </row>
    <row r="33" spans="1:6" x14ac:dyDescent="0.2">
      <c r="A33" s="155"/>
      <c r="B33" s="159"/>
      <c r="C33" s="168"/>
      <c r="D33" s="166"/>
      <c r="E33" s="167"/>
      <c r="F33" s="166"/>
    </row>
    <row r="34" spans="1:6" x14ac:dyDescent="0.2">
      <c r="A34" s="169"/>
      <c r="B34" s="170"/>
      <c r="C34" s="171"/>
      <c r="D34" s="172"/>
      <c r="E34" s="167"/>
      <c r="F34" s="170"/>
    </row>
    <row r="35" spans="1:6" x14ac:dyDescent="0.2">
      <c r="A35" s="155"/>
      <c r="B35" s="159"/>
      <c r="C35" s="168"/>
      <c r="D35" s="166"/>
      <c r="E35" s="167"/>
      <c r="F35" s="159"/>
    </row>
    <row r="36" spans="1:6" x14ac:dyDescent="0.2">
      <c r="A36" s="155"/>
      <c r="B36" s="159"/>
      <c r="C36" s="168"/>
      <c r="D36" s="166"/>
      <c r="E36" s="167"/>
      <c r="F36" s="159"/>
    </row>
    <row r="37" spans="1:6" x14ac:dyDescent="0.2">
      <c r="A37" s="155"/>
      <c r="B37" s="159" t="s">
        <v>164</v>
      </c>
      <c r="C37" s="165">
        <v>0.2</v>
      </c>
      <c r="D37" s="166"/>
      <c r="E37" s="167"/>
      <c r="F37" s="166">
        <f t="shared" ref="F37:F48" si="2">D37</f>
        <v>0</v>
      </c>
    </row>
    <row r="38" spans="1:6" x14ac:dyDescent="0.2">
      <c r="A38" s="155"/>
      <c r="B38" s="159" t="s">
        <v>165</v>
      </c>
      <c r="C38" s="166">
        <v>0.3</v>
      </c>
      <c r="D38" s="166"/>
      <c r="E38" s="167"/>
      <c r="F38" s="166">
        <f t="shared" si="2"/>
        <v>0</v>
      </c>
    </row>
    <row r="39" spans="1:6" x14ac:dyDescent="0.2">
      <c r="A39" s="155"/>
      <c r="B39" s="159" t="s">
        <v>166</v>
      </c>
      <c r="C39" s="166">
        <v>0.1</v>
      </c>
      <c r="D39" s="166"/>
      <c r="E39" s="167"/>
      <c r="F39" s="166">
        <f t="shared" si="2"/>
        <v>0</v>
      </c>
    </row>
    <row r="40" spans="1:6" x14ac:dyDescent="0.2">
      <c r="A40" s="155"/>
      <c r="B40" s="159" t="s">
        <v>167</v>
      </c>
      <c r="C40" s="166">
        <v>2.6</v>
      </c>
      <c r="D40" s="166"/>
      <c r="E40" s="167"/>
      <c r="F40" s="166">
        <f t="shared" si="2"/>
        <v>0</v>
      </c>
    </row>
    <row r="41" spans="1:6" x14ac:dyDescent="0.2">
      <c r="A41" s="169"/>
      <c r="B41" s="159" t="s">
        <v>168</v>
      </c>
      <c r="C41" s="166">
        <v>0</v>
      </c>
      <c r="D41" s="172"/>
      <c r="E41" s="174"/>
      <c r="F41" s="166">
        <f t="shared" si="2"/>
        <v>0</v>
      </c>
    </row>
    <row r="42" spans="1:6" x14ac:dyDescent="0.2">
      <c r="A42" s="155"/>
      <c r="B42" s="159"/>
      <c r="C42" s="159"/>
      <c r="D42" s="159"/>
      <c r="E42" s="155"/>
      <c r="F42" s="166"/>
    </row>
    <row r="43" spans="1:6" x14ac:dyDescent="0.2">
      <c r="B43" s="159" t="s">
        <v>169</v>
      </c>
      <c r="C43" s="159"/>
      <c r="D43" s="159"/>
      <c r="E43" s="167">
        <f t="shared" ref="E43:E48" si="3">C43-D43</f>
        <v>0</v>
      </c>
      <c r="F43" s="166">
        <f t="shared" si="2"/>
        <v>0</v>
      </c>
    </row>
    <row r="44" spans="1:6" x14ac:dyDescent="0.2">
      <c r="B44" s="159" t="s">
        <v>170</v>
      </c>
      <c r="C44" s="159"/>
      <c r="D44" s="159"/>
      <c r="E44" s="167">
        <f t="shared" si="3"/>
        <v>0</v>
      </c>
      <c r="F44" s="166">
        <f t="shared" si="2"/>
        <v>0</v>
      </c>
    </row>
    <row r="45" spans="1:6" x14ac:dyDescent="0.2">
      <c r="B45" s="159" t="s">
        <v>171</v>
      </c>
      <c r="C45" s="159">
        <v>12.6</v>
      </c>
      <c r="D45" s="159"/>
      <c r="E45" s="167">
        <f t="shared" si="3"/>
        <v>12.6</v>
      </c>
      <c r="F45" s="166">
        <f t="shared" si="2"/>
        <v>0</v>
      </c>
    </row>
    <row r="46" spans="1:6" x14ac:dyDescent="0.2">
      <c r="B46" s="159" t="s">
        <v>172</v>
      </c>
      <c r="C46" s="159"/>
      <c r="D46" s="159"/>
      <c r="E46" s="167">
        <f t="shared" si="3"/>
        <v>0</v>
      </c>
      <c r="F46" s="166">
        <f t="shared" si="2"/>
        <v>0</v>
      </c>
    </row>
    <row r="47" spans="1:6" x14ac:dyDescent="0.2">
      <c r="B47" s="159" t="s">
        <v>173</v>
      </c>
      <c r="C47" s="159"/>
      <c r="D47" s="159"/>
      <c r="E47" s="167">
        <f t="shared" si="3"/>
        <v>0</v>
      </c>
      <c r="F47" s="166">
        <f t="shared" si="2"/>
        <v>0</v>
      </c>
    </row>
    <row r="48" spans="1:6" x14ac:dyDescent="0.2">
      <c r="B48" s="159" t="s">
        <v>174</v>
      </c>
      <c r="C48" s="159"/>
      <c r="D48" s="159"/>
      <c r="E48" s="167">
        <f t="shared" si="3"/>
        <v>0</v>
      </c>
      <c r="F48" s="166">
        <f t="shared" si="2"/>
        <v>0</v>
      </c>
    </row>
    <row r="49" spans="2:8" ht="13.5" thickBot="1" x14ac:dyDescent="0.25">
      <c r="B49" s="175" t="s">
        <v>33</v>
      </c>
      <c r="C49" s="176">
        <f>SUM(C7:C48)</f>
        <v>1430.1</v>
      </c>
      <c r="D49" s="176">
        <f>SUM(D7:D48)</f>
        <v>0</v>
      </c>
      <c r="E49" s="176">
        <f>SUM(E7:E48)</f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</vt:lpstr>
      <vt:lpstr>Ling IV Flex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m301829</cp:lastModifiedBy>
  <cp:lastPrinted>2018-03-16T11:26:32Z</cp:lastPrinted>
  <dcterms:created xsi:type="dcterms:W3CDTF">2014-04-09T14:08:22Z</dcterms:created>
  <dcterms:modified xsi:type="dcterms:W3CDTF">2019-06-26T16:47:45Z</dcterms:modified>
</cp:coreProperties>
</file>