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5" windowWidth="15195" windowHeight="6945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externalReferences>
    <externalReference r:id="rId7"/>
    <externalReference r:id="rId8"/>
  </externalReference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43" l="1"/>
  <c r="D43" i="243"/>
  <c r="D42" i="243"/>
  <c r="D41" i="243"/>
  <c r="D40" i="243"/>
  <c r="D39" i="243"/>
  <c r="C37" i="243"/>
  <c r="D37" i="243" s="1"/>
  <c r="D36" i="243"/>
  <c r="D35" i="243"/>
  <c r="D34" i="243"/>
  <c r="D33" i="243"/>
  <c r="D32" i="243"/>
  <c r="D31" i="243"/>
  <c r="D28" i="243"/>
  <c r="D27" i="243"/>
  <c r="D26" i="243"/>
  <c r="D25" i="243"/>
  <c r="D24" i="243"/>
  <c r="D23" i="243"/>
  <c r="D22" i="243"/>
  <c r="D21" i="243"/>
  <c r="D20" i="243"/>
  <c r="D19" i="243"/>
  <c r="D18" i="243"/>
  <c r="D17" i="243"/>
  <c r="D16" i="243"/>
  <c r="D12" i="243"/>
  <c r="D11" i="243"/>
  <c r="D10" i="243"/>
  <c r="D9" i="243"/>
  <c r="D8" i="243"/>
  <c r="D7" i="243"/>
  <c r="D6" i="243"/>
  <c r="D5" i="243"/>
  <c r="D4" i="243"/>
  <c r="D3" i="243"/>
  <c r="C49" i="242"/>
  <c r="F48" i="242"/>
  <c r="E48" i="242"/>
  <c r="F47" i="242"/>
  <c r="E47" i="242"/>
  <c r="F46" i="242"/>
  <c r="E46" i="242"/>
  <c r="F45" i="242"/>
  <c r="E45" i="242"/>
  <c r="F44" i="242"/>
  <c r="E44" i="242"/>
  <c r="F43" i="242"/>
  <c r="E43" i="242"/>
  <c r="F42" i="242"/>
  <c r="E42" i="242"/>
  <c r="F40" i="242"/>
  <c r="E40" i="242"/>
  <c r="F39" i="242"/>
  <c r="E39" i="242"/>
  <c r="F38" i="242"/>
  <c r="E38" i="242"/>
  <c r="F37" i="242"/>
  <c r="E37" i="242"/>
  <c r="F36" i="242"/>
  <c r="E36" i="242"/>
  <c r="F32" i="242"/>
  <c r="E32" i="242"/>
  <c r="F31" i="242"/>
  <c r="E31" i="242"/>
  <c r="F30" i="242"/>
  <c r="E30" i="242"/>
  <c r="F29" i="242"/>
  <c r="E29" i="242"/>
  <c r="F28" i="242"/>
  <c r="E28" i="242"/>
  <c r="N27" i="242"/>
  <c r="M27" i="242"/>
  <c r="L27" i="242"/>
  <c r="K27" i="242"/>
  <c r="O27" i="242" s="1"/>
  <c r="F27" i="242"/>
  <c r="E27" i="242"/>
  <c r="O26" i="242"/>
  <c r="F26" i="242"/>
  <c r="E26" i="242"/>
  <c r="O25" i="242"/>
  <c r="F25" i="242"/>
  <c r="E25" i="242"/>
  <c r="O24" i="242"/>
  <c r="F24" i="242"/>
  <c r="E24" i="242"/>
  <c r="O23" i="242"/>
  <c r="F23" i="242"/>
  <c r="E23" i="242"/>
  <c r="O22" i="242"/>
  <c r="F22" i="242"/>
  <c r="E22" i="242"/>
  <c r="O21" i="242"/>
  <c r="F21" i="242"/>
  <c r="E21" i="242"/>
  <c r="O20" i="242"/>
  <c r="D20" i="242"/>
  <c r="F20" i="242" s="1"/>
  <c r="O19" i="242"/>
  <c r="F19" i="242"/>
  <c r="E19" i="242"/>
  <c r="O18" i="242"/>
  <c r="F18" i="242"/>
  <c r="E18" i="242"/>
  <c r="O17" i="242"/>
  <c r="F17" i="242"/>
  <c r="E17" i="242"/>
  <c r="O16" i="242"/>
  <c r="F16" i="242"/>
  <c r="E16" i="242"/>
  <c r="O15" i="242"/>
  <c r="F15" i="242"/>
  <c r="E15" i="242"/>
  <c r="O14" i="242"/>
  <c r="F14" i="242"/>
  <c r="E14" i="242"/>
  <c r="O13" i="242"/>
  <c r="F13" i="242"/>
  <c r="E13" i="242"/>
  <c r="D13" i="242"/>
  <c r="O12" i="242"/>
  <c r="F12" i="242"/>
  <c r="E12" i="242"/>
  <c r="O11" i="242"/>
  <c r="F11" i="242"/>
  <c r="E11" i="242"/>
  <c r="O10" i="242"/>
  <c r="F10" i="242"/>
  <c r="E10" i="242"/>
  <c r="O9" i="242"/>
  <c r="F9" i="242"/>
  <c r="E9" i="242"/>
  <c r="O8" i="242"/>
  <c r="F8" i="242"/>
  <c r="E8" i="242"/>
  <c r="D7" i="242"/>
  <c r="F7" i="242" s="1"/>
  <c r="D49" i="242" l="1"/>
  <c r="F49" i="242" s="1"/>
  <c r="E7" i="242"/>
  <c r="E20" i="242"/>
  <c r="E49" i="242" l="1"/>
</calcChain>
</file>

<file path=xl/sharedStrings.xml><?xml version="1.0" encoding="utf-8"?>
<sst xmlns="http://schemas.openxmlformats.org/spreadsheetml/2006/main" count="6381" uniqueCount="246">
  <si>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</si>
  <si>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</si>
  <si>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</si>
  <si>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</si>
  <si>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</si>
  <si>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</si>
  <si>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</si>
  <si>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</si>
  <si>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</si>
  <si>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</si>
  <si>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</si>
  <si>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</si>
  <si>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</si>
  <si>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</si>
  <si>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</si>
  <si>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</si>
  <si>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</si>
  <si>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</si>
  <si>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</si>
  <si>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</si>
  <si>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</si>
  <si>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</si>
  <si>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</si>
  <si>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</si>
  <si>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</si>
  <si>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</si>
  <si>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</si>
  <si>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</si>
  <si>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</si>
  <si>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</si>
  <si>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</si>
  <si>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</si>
  <si>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</si>
  <si>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</si>
  <si>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</si>
  <si>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</si>
  <si>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</si>
  <si>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</si>
  <si>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</si>
  <si>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</si>
  <si>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</si>
  <si>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</si>
  <si>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</si>
  <si>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</si>
  <si>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</si>
  <si>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</si>
  <si>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</si>
  <si>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</si>
  <si>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</si>
  <si>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</si>
  <si>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</si>
  <si>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</si>
  <si>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</si>
  <si>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</si>
  <si>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</si>
  <si>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</si>
  <si>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</si>
  <si>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</si>
  <si>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</si>
  <si>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</si>
  <si>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</si>
  <si>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</si>
  <si>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</si>
  <si>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</si>
  <si>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</si>
  <si>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</si>
  <si>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</si>
  <si>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</si>
  <si>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</si>
  <si>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</si>
  <si>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</si>
  <si>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</si>
  <si>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</si>
  <si>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</si>
  <si>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</si>
  <si>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</si>
  <si>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</si>
  <si>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</si>
  <si>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</si>
  <si>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</si>
  <si>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</si>
  <si>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</si>
  <si>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</si>
  <si>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</si>
  <si>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</si>
  <si>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</si>
  <si>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</si>
  <si>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</si>
  <si>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</si>
  <si>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</si>
  <si>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</si>
  <si>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</si>
  <si>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</si>
  <si>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</si>
  <si>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</si>
  <si>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</si>
  <si>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</si>
  <si>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</si>
  <si>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</si>
  <si>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</si>
  <si>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</si>
  <si>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</si>
  <si>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</si>
  <si>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</si>
  <si>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</si>
  <si>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</si>
  <si>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</si>
  <si>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</si>
  <si>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</si>
  <si>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</si>
  <si>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</si>
  <si>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</si>
  <si>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</si>
  <si>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</si>
  <si>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</si>
  <si>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</si>
  <si>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</si>
  <si>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</si>
  <si>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</si>
  <si>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</si>
  <si>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</si>
  <si>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</si>
  <si>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</si>
  <si>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</si>
  <si>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</si>
  <si>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</si>
  <si>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</si>
  <si>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</si>
  <si>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</si>
  <si>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</si>
  <si>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</si>
  <si>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</si>
  <si>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</si>
  <si>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</si>
  <si>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</si>
  <si>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</si>
  <si>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</si>
  <si>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</si>
  <si>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</si>
  <si>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</si>
  <si>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</si>
  <si>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</si>
  <si>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</si>
  <si>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</si>
  <si>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</si>
  <si>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</si>
  <si>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</si>
  <si>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</si>
  <si>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</si>
  <si>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</si>
  <si>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</si>
  <si>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</si>
  <si>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</si>
  <si>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</si>
  <si>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</si>
  <si>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</si>
  <si>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</si>
  <si>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</si>
  <si>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</si>
  <si>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</si>
  <si>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</si>
  <si>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</si>
  <si>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</si>
  <si>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</si>
  <si>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</si>
  <si>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</si>
  <si>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</si>
  <si>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</si>
  <si>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</si>
  <si>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</si>
  <si>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</si>
  <si>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</si>
  <si>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</si>
  <si>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</si>
  <si>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</si>
  <si>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</si>
  <si>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</si>
  <si>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</si>
  <si>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</si>
  <si>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</si>
  <si>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</si>
  <si>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</si>
  <si>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</si>
  <si>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</si>
  <si>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</si>
  <si>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</si>
  <si>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</si>
  <si>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</si>
  <si>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</si>
  <si>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</si>
  <si>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</si>
  <si>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</si>
  <si>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</si>
  <si>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</si>
  <si>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</si>
  <si>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</si>
  <si>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</si>
  <si>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</si>
  <si>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</si>
  <si>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</si>
  <si>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</si>
  <si>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</si>
  <si>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</si>
  <si>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</si>
  <si>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</si>
  <si>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</si>
  <si>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</si>
  <si>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</si>
  <si>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</si>
  <si>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</si>
  <si>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</si>
  <si>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</si>
  <si>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</si>
  <si>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</si>
  <si>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</si>
  <si>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</si>
  <si>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</si>
  <si>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</si>
  <si>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</si>
  <si>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</si>
  <si>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</si>
  <si>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</si>
  <si>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</si>
  <si>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</si>
  <si>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</si>
  <si>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</si>
  <si>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</si>
  <si>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</si>
  <si>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</si>
  <si>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</si>
  <si>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</si>
  <si>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</si>
  <si>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</si>
  <si>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</si>
  <si>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</si>
  <si>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</si>
  <si>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</si>
  <si>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</si>
  <si>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</si>
  <si>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</si>
  <si>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</si>
  <si>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</si>
  <si>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Landings on Fisheries Administrations' System by Wednesday 22 January 2020</t>
  </si>
  <si>
    <t>Number of Weeks to end of year is -3</t>
  </si>
  <si>
    <t>Number of Weeks to end of year is -55</t>
  </si>
  <si>
    <t>This weeks report includes swap numbers 1651-1693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</si>
</sst>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5140\AppData\Local\Microsoft\Windows\INetCache\Content.Outlook\7PKMRBGH\whit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Ang Flex"/>
      <sheetName val="Ling IV Flex"/>
      <sheetName val="Had Flex"/>
      <sheetName val="NS Skr Flex"/>
      <sheetName val="Interspecies Flexibility"/>
      <sheetName val="Scientific landings"/>
      <sheetName val="Reallocated FDF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fish "/>
      <sheetName val="Sectoral"/>
      <sheetName val="Whit Non PO"/>
      <sheetName val="Ang Flex"/>
      <sheetName val="Had Flex"/>
      <sheetName val="NS Skr Fl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43852</v>
      </c>
      <c r="I2" s="26"/>
      <c r="M2" s="23"/>
      <c r="N2" s="27" t="s">
        <v>245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17178.46</v>
      </c>
      <c r="D9" s="24">
        <v>12928.364999999998</v>
      </c>
      <c r="E9" s="82">
        <v>-24.740838235790644</v>
      </c>
      <c r="F9" s="83">
        <v>3475.6006000000011</v>
      </c>
      <c r="G9" s="24">
        <v>2401.4870999999998</v>
      </c>
      <c r="H9" s="82">
        <v>-30.904399659730782</v>
      </c>
      <c r="I9" s="83">
        <v>296.42880000000002</v>
      </c>
      <c r="J9" s="24">
        <v>196.49779999999998</v>
      </c>
      <c r="K9" s="83">
        <v>-33.711636656087407</v>
      </c>
      <c r="L9" s="84"/>
      <c r="M9" s="83">
        <v>20950.489400000002</v>
      </c>
      <c r="N9" s="83">
        <v>15526.349899999997</v>
      </c>
      <c r="O9" s="83">
        <v>-25.890275861527151</v>
      </c>
      <c r="P9" s="85">
        <v>17799.812999999998</v>
      </c>
      <c r="Q9" s="24">
        <v>26.996099999998478</v>
      </c>
      <c r="R9" s="83">
        <v>0.15166507648141292</v>
      </c>
      <c r="S9" s="83">
        <v>125.04768652262148</v>
      </c>
      <c r="T9" s="86">
        <v>87.227601211316085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21681.509999999991</v>
      </c>
      <c r="D10" s="24">
        <v>17548.674000000006</v>
      </c>
      <c r="E10" s="82">
        <v>-19.061569051232993</v>
      </c>
      <c r="F10" s="83">
        <v>4045.0534000000002</v>
      </c>
      <c r="G10" s="24">
        <v>4240.5696800048827</v>
      </c>
      <c r="H10" s="82">
        <v>4.8334659810642409</v>
      </c>
      <c r="I10" s="83">
        <v>96.74190000000003</v>
      </c>
      <c r="J10" s="24">
        <v>109.0428</v>
      </c>
      <c r="K10" s="83">
        <v>12.715173053247833</v>
      </c>
      <c r="L10" s="84"/>
      <c r="M10" s="83">
        <v>25823.305299999993</v>
      </c>
      <c r="N10" s="83">
        <v>21898.286480004888</v>
      </c>
      <c r="O10" s="83">
        <v>-15.199521418333328</v>
      </c>
      <c r="P10" s="85">
        <v>23449.84299999999</v>
      </c>
      <c r="Q10" s="24">
        <v>7.7354999778763158</v>
      </c>
      <c r="R10" s="83">
        <v>3.2987427582676435E-2</v>
      </c>
      <c r="S10" s="83">
        <v>58.076883096437548</v>
      </c>
      <c r="T10" s="86">
        <v>93.383509987699696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8754.2799999999988</v>
      </c>
      <c r="D11" s="24">
        <v>9443.4039999999986</v>
      </c>
      <c r="E11" s="82">
        <v>7.8718523967704925</v>
      </c>
      <c r="F11" s="83">
        <v>1764.9224000000002</v>
      </c>
      <c r="G11" s="24">
        <v>2194.6222999984743</v>
      </c>
      <c r="H11" s="82">
        <v>24.346673825346326</v>
      </c>
      <c r="I11" s="83">
        <v>78.095400000000041</v>
      </c>
      <c r="J11" s="24">
        <v>201.38850000000002</v>
      </c>
      <c r="K11" s="83">
        <v>157.87498367381423</v>
      </c>
      <c r="L11" s="84"/>
      <c r="M11" s="83">
        <v>10597.297799999998</v>
      </c>
      <c r="N11" s="83">
        <v>11839.414799998474</v>
      </c>
      <c r="O11" s="83">
        <v>11.721072894624855</v>
      </c>
      <c r="P11" s="85">
        <v>12373.972000000002</v>
      </c>
      <c r="Q11" s="24">
        <v>29.953799999999319</v>
      </c>
      <c r="R11" s="83">
        <v>0.24207101810153858</v>
      </c>
      <c r="S11" s="83">
        <v>111.86844505436501</v>
      </c>
      <c r="T11" s="86">
        <v>95.679986992038394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7693.0199999999986</v>
      </c>
      <c r="D12" s="24">
        <v>6875.6600000000008</v>
      </c>
      <c r="E12" s="82">
        <v>-10.624696153136194</v>
      </c>
      <c r="F12" s="83">
        <v>2745.8545999999997</v>
      </c>
      <c r="G12" s="24">
        <v>2758.1866999999997</v>
      </c>
      <c r="H12" s="82">
        <v>0.44911700714233316</v>
      </c>
      <c r="I12" s="83">
        <v>1931.1819999999998</v>
      </c>
      <c r="J12" s="24">
        <v>2158.2040999999999</v>
      </c>
      <c r="K12" s="83">
        <v>11.75560356299925</v>
      </c>
      <c r="L12" s="84"/>
      <c r="M12" s="83">
        <v>12370.0566</v>
      </c>
      <c r="N12" s="83">
        <v>11792.050800000001</v>
      </c>
      <c r="O12" s="83">
        <v>-4.6726204955278776</v>
      </c>
      <c r="P12" s="85">
        <v>12255.901000000009</v>
      </c>
      <c r="Q12" s="24">
        <v>37.136000000000422</v>
      </c>
      <c r="R12" s="83">
        <v>0.30300505854282272</v>
      </c>
      <c r="S12" s="83">
        <v>142.02131572904707</v>
      </c>
      <c r="T12" s="86">
        <v>96.215290903541018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1855.4999999999998</v>
      </c>
      <c r="D13" s="24">
        <v>1334.3370000000004</v>
      </c>
      <c r="E13" s="82">
        <v>-28.087469684721068</v>
      </c>
      <c r="F13" s="83">
        <v>360.49899999999997</v>
      </c>
      <c r="G13" s="24">
        <v>105.63000000000001</v>
      </c>
      <c r="H13" s="82">
        <v>-70.698947847289446</v>
      </c>
      <c r="I13" s="83">
        <v>7430.3233999999984</v>
      </c>
      <c r="J13" s="24">
        <v>5830.2031999999999</v>
      </c>
      <c r="K13" s="83">
        <v>-21.535000751111301</v>
      </c>
      <c r="L13" s="84"/>
      <c r="M13" s="83">
        <v>9646.3223999999973</v>
      </c>
      <c r="N13" s="83">
        <v>7270.1702000000005</v>
      </c>
      <c r="O13" s="83">
        <v>-24.632726353827834</v>
      </c>
      <c r="P13" s="85">
        <v>23400.240742343838</v>
      </c>
      <c r="Q13" s="24">
        <v>6.2811000000001513</v>
      </c>
      <c r="R13" s="83">
        <v>2.6842031537881596E-2</v>
      </c>
      <c r="S13" s="83">
        <v>35.011332752613228</v>
      </c>
      <c r="T13" s="86">
        <v>31.068783778981746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9.9999999999999992E-2</v>
      </c>
      <c r="D14" s="24">
        <v>0.153</v>
      </c>
      <c r="E14" s="82">
        <v>53.000000000000014</v>
      </c>
      <c r="F14" s="81">
        <v>134.74870000000004</v>
      </c>
      <c r="G14" s="24">
        <v>118.5043</v>
      </c>
      <c r="H14" s="82">
        <v>-12.055329661807525</v>
      </c>
      <c r="I14" s="81">
        <v>297.1712</v>
      </c>
      <c r="J14" s="24">
        <v>214.47489999999999</v>
      </c>
      <c r="K14" s="83">
        <v>-27.827831229944223</v>
      </c>
      <c r="L14" s="84"/>
      <c r="M14" s="83">
        <v>432.01990000000001</v>
      </c>
      <c r="N14" s="24">
        <v>333.13220000000001</v>
      </c>
      <c r="O14" s="83">
        <v>-22.889616890333059</v>
      </c>
      <c r="P14" s="85">
        <v>699.45800000000008</v>
      </c>
      <c r="Q14" s="24">
        <v>3.2699999999977081E-2</v>
      </c>
      <c r="R14" s="83">
        <v>4.6750483946108382E-3</v>
      </c>
      <c r="S14" s="83">
        <v>55.174955300127714</v>
      </c>
      <c r="T14" s="86">
        <v>47.627191339580072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3468.11</v>
      </c>
      <c r="D15" s="24">
        <v>3311.107</v>
      </c>
      <c r="E15" s="82">
        <v>-4.5270478733373549</v>
      </c>
      <c r="F15" s="81">
        <v>1654.1034000000002</v>
      </c>
      <c r="G15" s="24">
        <v>1587.3017000000002</v>
      </c>
      <c r="H15" s="82">
        <v>-4.0385443860401935</v>
      </c>
      <c r="I15" s="81">
        <v>117.62240000000001</v>
      </c>
      <c r="J15" s="24">
        <v>117.491</v>
      </c>
      <c r="K15" s="83">
        <v>-0.1117134151318231</v>
      </c>
      <c r="L15" s="84"/>
      <c r="M15" s="83">
        <v>5239.8358000000007</v>
      </c>
      <c r="N15" s="24">
        <v>5015.8996999999999</v>
      </c>
      <c r="O15" s="83">
        <v>-4.2737236155377385</v>
      </c>
      <c r="P15" s="85">
        <v>5641.3579999999993</v>
      </c>
      <c r="Q15" s="24">
        <v>21.018799999999828</v>
      </c>
      <c r="R15" s="83">
        <v>0.37258404802531292</v>
      </c>
      <c r="S15" s="83">
        <v>98.548726725597163</v>
      </c>
      <c r="T15" s="86">
        <v>88.912983363225678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8804.8100000000013</v>
      </c>
      <c r="D16" s="24">
        <v>14242.800000000001</v>
      </c>
      <c r="E16" s="82">
        <v>61.761582589516394</v>
      </c>
      <c r="F16" s="83">
        <v>1928.7274000000004</v>
      </c>
      <c r="G16" s="24">
        <v>3976.5145999999995</v>
      </c>
      <c r="H16" s="82">
        <v>106.17297187772614</v>
      </c>
      <c r="I16" s="83">
        <v>6.3550999999999993</v>
      </c>
      <c r="J16" s="24">
        <v>296.05799999999994</v>
      </c>
      <c r="K16" s="83">
        <v>4558.5891646079526</v>
      </c>
      <c r="L16" s="84"/>
      <c r="M16" s="83">
        <v>10739.892500000002</v>
      </c>
      <c r="N16" s="83">
        <v>18515.372600000002</v>
      </c>
      <c r="O16" s="83">
        <v>72.398118510031637</v>
      </c>
      <c r="P16" s="85">
        <v>19427.630999999998</v>
      </c>
      <c r="Q16" s="24">
        <v>45.895599999999831</v>
      </c>
      <c r="R16" s="83">
        <v>0.23623878794074188</v>
      </c>
      <c r="S16" s="83">
        <v>99.43424219979633</v>
      </c>
      <c r="T16" s="86">
        <v>95.304325061557975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1464.0400000000002</v>
      </c>
      <c r="D17" s="24">
        <v>925.77299999999991</v>
      </c>
      <c r="E17" s="82">
        <v>-36.76586705281278</v>
      </c>
      <c r="F17" s="83">
        <v>1040.1558</v>
      </c>
      <c r="G17" s="24">
        <v>767.54900000000009</v>
      </c>
      <c r="H17" s="82">
        <v>-26.208266107827299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2540.6162000000004</v>
      </c>
      <c r="N17" s="83">
        <v>1805.0662000000002</v>
      </c>
      <c r="O17" s="83">
        <v>-28.951637795586759</v>
      </c>
      <c r="P17" s="85">
        <v>3778.6</v>
      </c>
      <c r="Q17" s="24">
        <v>0.19200000000000728</v>
      </c>
      <c r="R17" s="83">
        <v>5.0812470227070156E-3</v>
      </c>
      <c r="S17" s="83">
        <v>86.592235855487402</v>
      </c>
      <c r="T17" s="86">
        <v>47.770766950722496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8435.7100000000028</v>
      </c>
      <c r="D18" s="24">
        <v>5921.84</v>
      </c>
      <c r="E18" s="82">
        <v>-29.800336901102597</v>
      </c>
      <c r="F18" s="83">
        <v>820.21280000000024</v>
      </c>
      <c r="G18" s="24">
        <v>1126.4991999967901</v>
      </c>
      <c r="H18" s="82">
        <v>37.342309214973213</v>
      </c>
      <c r="I18" s="83">
        <v>297.64429999999999</v>
      </c>
      <c r="J18" s="24">
        <v>355.25279999999998</v>
      </c>
      <c r="K18" s="83">
        <v>19.354813782760157</v>
      </c>
      <c r="L18" s="84"/>
      <c r="M18" s="83">
        <v>9553.5671000000038</v>
      </c>
      <c r="N18" s="83">
        <v>8447.2919999967908</v>
      </c>
      <c r="O18" s="83">
        <v>-11.579707227923407</v>
      </c>
      <c r="P18" s="85">
        <v>17827.726999999999</v>
      </c>
      <c r="Q18" s="24">
        <v>13.936249998474523</v>
      </c>
      <c r="R18" s="83">
        <v>7.8171771412443788E-2</v>
      </c>
      <c r="S18" s="83">
        <v>97.505277607675083</v>
      </c>
      <c r="T18" s="86">
        <v>47.382888463553378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1447.9100000000003</v>
      </c>
      <c r="D19" s="24">
        <v>1246.4940000000001</v>
      </c>
      <c r="E19" s="82">
        <v>-13.910809373510794</v>
      </c>
      <c r="F19" s="83">
        <v>64.10390000000001</v>
      </c>
      <c r="G19" s="24">
        <v>67.916699999999992</v>
      </c>
      <c r="H19" s="82">
        <v>5.9478440469300322</v>
      </c>
      <c r="I19" s="83">
        <v>12.874099999999997</v>
      </c>
      <c r="J19" s="24">
        <v>14.8942</v>
      </c>
      <c r="K19" s="83">
        <v>15.691193947538107</v>
      </c>
      <c r="L19" s="84"/>
      <c r="M19" s="83">
        <v>1524.8880000000004</v>
      </c>
      <c r="N19" s="83">
        <v>1329.3049000000001</v>
      </c>
      <c r="O19" s="83">
        <v>-12.826063291205664</v>
      </c>
      <c r="P19" s="85">
        <v>2696.9370000000008</v>
      </c>
      <c r="Q19" s="24">
        <v>0.90259999999989304</v>
      </c>
      <c r="R19" s="83">
        <v>3.3467596758837627E-2</v>
      </c>
      <c r="S19" s="83">
        <v>55.918151815181524</v>
      </c>
      <c r="T19" s="86">
        <v>49.28943093590987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1627.87</v>
      </c>
      <c r="D20" s="24">
        <v>1409.1599999999999</v>
      </c>
      <c r="E20" s="82">
        <v>-13.435348031476718</v>
      </c>
      <c r="F20" s="83">
        <v>138.55680000000001</v>
      </c>
      <c r="G20" s="24">
        <v>134.37710000762939</v>
      </c>
      <c r="H20" s="82">
        <v>-3.0165967981150077</v>
      </c>
      <c r="I20" s="83">
        <v>317.58299999999997</v>
      </c>
      <c r="J20" s="24">
        <v>306.9579</v>
      </c>
      <c r="K20" s="83">
        <v>-3.3456135876290531</v>
      </c>
      <c r="L20" s="84"/>
      <c r="M20" s="83">
        <v>2084.0097999999998</v>
      </c>
      <c r="N20" s="83">
        <v>1850.4950000076292</v>
      </c>
      <c r="O20" s="83">
        <v>-11.205072067913051</v>
      </c>
      <c r="P20" s="85">
        <v>5057.1699999999992</v>
      </c>
      <c r="Q20" s="24">
        <v>2.5440999999998439</v>
      </c>
      <c r="R20" s="83">
        <v>5.0306792138683179E-2</v>
      </c>
      <c r="S20" s="83">
        <v>58.638429938097914</v>
      </c>
      <c r="T20" s="86">
        <v>36.591512644574529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434.92000000000013</v>
      </c>
      <c r="D21" s="24">
        <v>395.30700000000002</v>
      </c>
      <c r="E21" s="82">
        <v>-9.1081118366596403</v>
      </c>
      <c r="F21" s="83">
        <v>320.55650000000014</v>
      </c>
      <c r="G21" s="24">
        <v>315.27190000000002</v>
      </c>
      <c r="H21" s="82">
        <v>-1.6485705328078273</v>
      </c>
      <c r="I21" s="83">
        <v>46.365100000000012</v>
      </c>
      <c r="J21" s="24">
        <v>53.464400000000005</v>
      </c>
      <c r="K21" s="83">
        <v>15.311732315901381</v>
      </c>
      <c r="L21" s="84"/>
      <c r="M21" s="83">
        <v>801.8416000000002</v>
      </c>
      <c r="N21" s="83">
        <v>764.04329999999993</v>
      </c>
      <c r="O21" s="83">
        <v>-4.7139360192836408</v>
      </c>
      <c r="P21" s="85">
        <v>890.49999999999977</v>
      </c>
      <c r="Q21" s="24">
        <v>11.574399999999969</v>
      </c>
      <c r="R21" s="83">
        <v>1.2997641774284079</v>
      </c>
      <c r="S21" s="83">
        <v>111.21242718446605</v>
      </c>
      <c r="T21" s="86">
        <v>85.799359910162849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54.137999999999991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115.32899999999999</v>
      </c>
      <c r="K22" s="83" t="s">
        <v>42</v>
      </c>
      <c r="L22" s="84"/>
      <c r="M22" s="83">
        <v>0</v>
      </c>
      <c r="N22" s="83">
        <v>169.46699999999998</v>
      </c>
      <c r="O22" s="83" t="s">
        <v>42</v>
      </c>
      <c r="P22" s="85">
        <v>0</v>
      </c>
      <c r="Q22" s="24">
        <v>0.70400000000000773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49.820000000000007</v>
      </c>
      <c r="D23" s="24">
        <v>49.051000000000002</v>
      </c>
      <c r="E23" s="82">
        <v>-1.5435568044961969</v>
      </c>
      <c r="F23" s="83">
        <v>35.549100000000003</v>
      </c>
      <c r="G23" s="24">
        <v>39.910800000001487</v>
      </c>
      <c r="H23" s="82">
        <v>12.26950893271977</v>
      </c>
      <c r="I23" s="83">
        <v>375.77850000000007</v>
      </c>
      <c r="J23" s="24">
        <v>375.69770000000005</v>
      </c>
      <c r="K23" s="83">
        <v>-2.1502028455595686E-2</v>
      </c>
      <c r="L23" s="84"/>
      <c r="M23" s="83">
        <v>461.14760000000007</v>
      </c>
      <c r="N23" s="83">
        <v>464.65950000000157</v>
      </c>
      <c r="O23" s="83">
        <v>0.76155660356933508</v>
      </c>
      <c r="P23" s="85">
        <v>984.32899999999995</v>
      </c>
      <c r="Q23" s="24">
        <v>0.17230000000006385</v>
      </c>
      <c r="R23" s="83">
        <v>1.7504310042685305E-2</v>
      </c>
      <c r="S23" s="83">
        <v>88.342452107279712</v>
      </c>
      <c r="T23" s="86">
        <v>47.205710692258549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5.1799999999999999E-2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5.1799999999999999E-2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9.1681415929203529E-3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51</v>
      </c>
      <c r="Q28" s="24">
        <v>0</v>
      </c>
      <c r="R28" s="83">
        <v>0</v>
      </c>
      <c r="S28" s="83">
        <v>108.15555555555554</v>
      </c>
      <c r="T28" s="86">
        <v>99.233333333333334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207.72000000000006</v>
      </c>
      <c r="D29" s="24">
        <v>1191.6869999999999</v>
      </c>
      <c r="E29" s="82">
        <v>473.69872905834757</v>
      </c>
      <c r="F29" s="83">
        <v>9.9787000000000017</v>
      </c>
      <c r="G29" s="24">
        <v>26.023600000000002</v>
      </c>
      <c r="H29" s="82">
        <v>160.79148586489219</v>
      </c>
      <c r="I29" s="83">
        <v>2.1204999999999998</v>
      </c>
      <c r="J29" s="24">
        <v>3.3485</v>
      </c>
      <c r="K29" s="83">
        <v>57.91087007781185</v>
      </c>
      <c r="L29" s="84"/>
      <c r="M29" s="83">
        <v>219.81920000000005</v>
      </c>
      <c r="N29" s="83">
        <v>1221.0590999999999</v>
      </c>
      <c r="O29" s="83">
        <v>455.48336996950206</v>
      </c>
      <c r="P29" s="85">
        <v>1133.2</v>
      </c>
      <c r="Q29" s="24">
        <v>5.3839999999997872</v>
      </c>
      <c r="R29" s="83">
        <v>0.47511471937873168</v>
      </c>
      <c r="S29" s="83" t="s">
        <v>42</v>
      </c>
      <c r="T29" s="86">
        <v>107.75318566890222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3464.7699999999995</v>
      </c>
      <c r="D30" s="24">
        <v>6484.1779999999999</v>
      </c>
      <c r="E30" s="82">
        <v>87.145986602285305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6533.0370000000003</v>
      </c>
      <c r="O30" s="83">
        <v>88.5561523564335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73.716374217536654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2541.75</v>
      </c>
      <c r="D31" s="24">
        <v>2669.0439999999999</v>
      </c>
      <c r="E31" s="82">
        <v>5.0081243237926572</v>
      </c>
      <c r="F31" s="83">
        <v>48.675300000000007</v>
      </c>
      <c r="G31" s="24">
        <v>64.472099999999998</v>
      </c>
      <c r="H31" s="82">
        <v>32.453420934231509</v>
      </c>
      <c r="I31" s="83">
        <v>5.5039999999999996</v>
      </c>
      <c r="J31" s="24">
        <v>5.4027000000000003</v>
      </c>
      <c r="K31" s="83">
        <v>-1.8404796511627777</v>
      </c>
      <c r="L31" s="84"/>
      <c r="M31" s="83">
        <v>2595.9292999999998</v>
      </c>
      <c r="N31" s="83">
        <v>2738.9187999999999</v>
      </c>
      <c r="O31" s="83">
        <v>5.5082201198622833</v>
      </c>
      <c r="P31" s="85">
        <v>2919.2369999999996</v>
      </c>
      <c r="Q31" s="24">
        <v>17.343999999999824</v>
      </c>
      <c r="R31" s="83">
        <v>0.59412784916057948</v>
      </c>
      <c r="S31" s="83">
        <v>51.131166042938737</v>
      </c>
      <c r="T31" s="86">
        <v>93.823105146995616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138.85</v>
      </c>
      <c r="D32" s="24">
        <v>282.56299999999999</v>
      </c>
      <c r="E32" s="82">
        <v>103.50234065538351</v>
      </c>
      <c r="F32" s="83">
        <v>4.0194999999999999</v>
      </c>
      <c r="G32" s="24">
        <v>14.181799999999999</v>
      </c>
      <c r="H32" s="82">
        <v>252.82497823112325</v>
      </c>
      <c r="I32" s="83">
        <v>0.12330000000000001</v>
      </c>
      <c r="J32" s="24">
        <v>7.3957000000000006</v>
      </c>
      <c r="K32" s="83">
        <v>5898.1346309813462</v>
      </c>
      <c r="L32" s="84"/>
      <c r="M32" s="83">
        <v>142.99279999999999</v>
      </c>
      <c r="N32" s="83">
        <v>304.14049999999997</v>
      </c>
      <c r="O32" s="83">
        <v>112.69637352370189</v>
      </c>
      <c r="P32" s="85">
        <v>680.1</v>
      </c>
      <c r="Q32" s="24">
        <v>1.5649999999999409</v>
      </c>
      <c r="R32" s="83">
        <v>0.23011321864430831</v>
      </c>
      <c r="S32" s="83">
        <v>117.20721311475408</v>
      </c>
      <c r="T32" s="86">
        <v>44.719967651815907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2313.44</v>
      </c>
      <c r="D33" s="24">
        <v>2532.13</v>
      </c>
      <c r="E33" s="82">
        <v>9.4530223390275978</v>
      </c>
      <c r="F33" s="83">
        <v>262.27339999999998</v>
      </c>
      <c r="G33" s="24">
        <v>232.8399</v>
      </c>
      <c r="H33" s="82">
        <v>-11.222449550735982</v>
      </c>
      <c r="I33" s="83">
        <v>116.26819999999999</v>
      </c>
      <c r="J33" s="24">
        <v>51.6419</v>
      </c>
      <c r="K33" s="83">
        <v>-55.583813974930365</v>
      </c>
      <c r="L33" s="84"/>
      <c r="M33" s="83">
        <v>2691.9816000000001</v>
      </c>
      <c r="N33" s="83">
        <v>2816.6118000000001</v>
      </c>
      <c r="O33" s="83">
        <v>4.6296824614254444</v>
      </c>
      <c r="P33" s="85">
        <v>3983.5900000000006</v>
      </c>
      <c r="Q33" s="24">
        <v>-1.4180000000001201</v>
      </c>
      <c r="R33" s="83">
        <v>-3.5596032724254247E-2</v>
      </c>
      <c r="S33" s="83">
        <v>94.821472349418812</v>
      </c>
      <c r="T33" s="86">
        <v>70.705363754804068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290.68000000000006</v>
      </c>
      <c r="D34" s="24">
        <v>206.96299999999999</v>
      </c>
      <c r="E34" s="82">
        <v>-28.800399064263125</v>
      </c>
      <c r="F34" s="83">
        <v>2.6753</v>
      </c>
      <c r="G34" s="24">
        <v>3.6612000000000005</v>
      </c>
      <c r="H34" s="82">
        <v>36.851941838298522</v>
      </c>
      <c r="I34" s="83">
        <v>0.53320000000000001</v>
      </c>
      <c r="J34" s="24">
        <v>0.125</v>
      </c>
      <c r="K34" s="83">
        <v>-76.556639159789952</v>
      </c>
      <c r="L34" s="84"/>
      <c r="M34" s="83">
        <v>293.88850000000008</v>
      </c>
      <c r="N34" s="83">
        <v>210.7492</v>
      </c>
      <c r="O34" s="83">
        <v>-28.289402273311154</v>
      </c>
      <c r="P34" s="85">
        <v>431.06799999999993</v>
      </c>
      <c r="Q34" s="24">
        <v>10.281000000000006</v>
      </c>
      <c r="R34" s="83">
        <v>2.3850065418913045</v>
      </c>
      <c r="S34" s="83">
        <v>75.744458762886609</v>
      </c>
      <c r="T34" s="86">
        <v>48.890012712611473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2.8400000000000003</v>
      </c>
      <c r="D35" s="24">
        <v>1.9750000000000001</v>
      </c>
      <c r="E35" s="82">
        <v>-30.457746478873243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</v>
      </c>
      <c r="K35" s="83" t="s">
        <v>42</v>
      </c>
      <c r="L35" s="84"/>
      <c r="M35" s="83">
        <v>3.2089000000000003</v>
      </c>
      <c r="N35" s="83">
        <v>2.3614000000000002</v>
      </c>
      <c r="O35" s="83">
        <v>-26.410919629779677</v>
      </c>
      <c r="P35" s="85">
        <v>12.220999999999997</v>
      </c>
      <c r="Q35" s="24">
        <v>0</v>
      </c>
      <c r="R35" s="83">
        <v>0</v>
      </c>
      <c r="S35" s="83">
        <v>29.171818181818182</v>
      </c>
      <c r="T35" s="86">
        <v>19.322477702315695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2992.29</v>
      </c>
      <c r="D37" s="24">
        <v>3612.4749999999999</v>
      </c>
      <c r="E37" s="82">
        <v>20.726099408813983</v>
      </c>
      <c r="F37" s="83">
        <v>140.33060000000003</v>
      </c>
      <c r="G37" s="24">
        <v>668.24809999999991</v>
      </c>
      <c r="H37" s="82">
        <v>376.19556960491855</v>
      </c>
      <c r="I37" s="83">
        <v>287.05189999999993</v>
      </c>
      <c r="J37" s="24">
        <v>44.869399999999999</v>
      </c>
      <c r="K37" s="83">
        <v>-84.368889388992031</v>
      </c>
      <c r="L37" s="84"/>
      <c r="M37" s="83">
        <v>3419.6725000000001</v>
      </c>
      <c r="N37" s="83">
        <v>3281.8924999999999</v>
      </c>
      <c r="O37" s="83">
        <v>-4.0290407926490097</v>
      </c>
      <c r="P37" s="85">
        <v>3793.1979999999999</v>
      </c>
      <c r="Q37" s="24">
        <v>12.749399999999696</v>
      </c>
      <c r="R37" s="83">
        <v>0.33611216709488134</v>
      </c>
      <c r="S37" s="83">
        <v>121.91345811051694</v>
      </c>
      <c r="T37" s="86">
        <v>86.520463735349438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8046.4000000000005</v>
      </c>
      <c r="D38" s="24">
        <v>7888.9479999999994</v>
      </c>
      <c r="E38" s="82">
        <v>-1.9568005567707436</v>
      </c>
      <c r="F38" s="83">
        <v>797.01890000000003</v>
      </c>
      <c r="G38" s="24">
        <v>813.57489999999996</v>
      </c>
      <c r="H38" s="82">
        <v>2.0772405773564371</v>
      </c>
      <c r="I38" s="83">
        <v>8.9624000000000006</v>
      </c>
      <c r="J38" s="24">
        <v>128.28700000000001</v>
      </c>
      <c r="K38" s="83">
        <v>1331.3911452289565</v>
      </c>
      <c r="L38" s="84"/>
      <c r="M38" s="83">
        <v>8852.3813000000009</v>
      </c>
      <c r="N38" s="83">
        <v>8830.8099000000002</v>
      </c>
      <c r="O38" s="83">
        <v>-0.24367906520249777</v>
      </c>
      <c r="P38" s="85">
        <v>15848.945999999994</v>
      </c>
      <c r="Q38" s="24">
        <v>75.244900000001508</v>
      </c>
      <c r="R38" s="83">
        <v>0.47476280126136805</v>
      </c>
      <c r="S38" s="83">
        <v>50.194949535041964</v>
      </c>
      <c r="T38" s="86">
        <v>55.718594157617815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868.88999999999987</v>
      </c>
      <c r="D39" s="24">
        <v>1051.7080000000001</v>
      </c>
      <c r="E39" s="82">
        <v>21.040407876716298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13.5143</v>
      </c>
      <c r="K39" s="83">
        <v>-69.323957153460796</v>
      </c>
      <c r="L39" s="84"/>
      <c r="M39" s="83">
        <v>930.68639999999982</v>
      </c>
      <c r="N39" s="83">
        <v>1071.4281000000001</v>
      </c>
      <c r="O39" s="83">
        <v>15.122354855513123</v>
      </c>
      <c r="P39" s="85">
        <v>1972.9929999999999</v>
      </c>
      <c r="Q39" s="24">
        <v>1.7820000000001528</v>
      </c>
      <c r="R39" s="83">
        <v>9.03196311390944E-2</v>
      </c>
      <c r="S39" s="83">
        <v>52.521805869074477</v>
      </c>
      <c r="T39" s="86">
        <v>54.304708633026081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26.48</v>
      </c>
      <c r="D40" s="96">
        <v>25.701000000000001</v>
      </c>
      <c r="E40" s="82">
        <v>-2.9418429003021145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28.549900000000001</v>
      </c>
      <c r="N40" s="83">
        <v>26.673200000000001</v>
      </c>
      <c r="O40" s="83">
        <v>-6.5734030592051091</v>
      </c>
      <c r="P40" s="85">
        <v>160.95000000000002</v>
      </c>
      <c r="Q40" s="24">
        <v>2.1999999999998465E-2</v>
      </c>
      <c r="R40" s="83">
        <v>1.3668841255047196E-2</v>
      </c>
      <c r="S40" s="83">
        <v>19.689586206896553</v>
      </c>
      <c r="T40" s="86">
        <v>16.572351662006835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52.450600000000001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52.842400000000005</v>
      </c>
      <c r="O42" s="83" t="s">
        <v>42</v>
      </c>
      <c r="P42" s="85">
        <v>0</v>
      </c>
      <c r="Q42" s="24">
        <v>0.45000000000000284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43852</v>
      </c>
      <c r="I57" s="26"/>
      <c r="M57" s="23"/>
      <c r="N57" s="27" t="s">
        <v>245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93.599999999999952</v>
      </c>
      <c r="D66" s="96">
        <v>67.962000000000003</v>
      </c>
      <c r="E66" s="82">
        <v>-27.3910256410256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93.722399999999951</v>
      </c>
      <c r="N66" s="98">
        <v>108.1763</v>
      </c>
      <c r="O66" s="82">
        <v>15.422033580019349</v>
      </c>
      <c r="P66" s="85">
        <v>151.50000000000003</v>
      </c>
      <c r="Q66" s="113">
        <v>7.2000000000002728E-2</v>
      </c>
      <c r="R66" s="114">
        <v>4.7524752475249316E-2</v>
      </c>
      <c r="S66" s="83">
        <v>52.067999999999969</v>
      </c>
      <c r="T66" s="86">
        <v>71.403498349834976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82.69999999999996</v>
      </c>
      <c r="D67" s="96">
        <v>49.362999999999992</v>
      </c>
      <c r="E67" s="82">
        <v>-40.310761789600946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153.21859999999995</v>
      </c>
      <c r="N67" s="98">
        <v>100.0055</v>
      </c>
      <c r="O67" s="82">
        <v>-34.730182889022593</v>
      </c>
      <c r="P67" s="85">
        <v>117.90000000000002</v>
      </c>
      <c r="Q67" s="113">
        <v>0</v>
      </c>
      <c r="R67" s="114">
        <v>0</v>
      </c>
      <c r="S67" s="83">
        <v>106.40180555555551</v>
      </c>
      <c r="T67" s="86">
        <v>84.82230703986427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0.15</v>
      </c>
      <c r="D68" s="240">
        <v>0</v>
      </c>
      <c r="E68" s="117">
        <v>-100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0.15</v>
      </c>
      <c r="N68" s="105">
        <v>0</v>
      </c>
      <c r="O68" s="117">
        <v>-100</v>
      </c>
      <c r="P68" s="119">
        <v>32</v>
      </c>
      <c r="Q68" s="120">
        <v>0</v>
      </c>
      <c r="R68" s="121">
        <v>0</v>
      </c>
      <c r="S68" s="118">
        <v>0.28301886792452829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  <cfRule type="cellIs" dxfId="0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242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43816</v>
      </c>
      <c r="L6" s="151">
        <v>43838</v>
      </c>
      <c r="M6" s="151">
        <v>43845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7" customHeight="1" x14ac:dyDescent="0.2">
      <c r="A9" s="122"/>
      <c r="B9" s="158" t="s">
        <v>80</v>
      </c>
      <c r="C9" s="159">
        <v>2534.5995433871103</v>
      </c>
      <c r="D9" s="160">
        <v>3801.4595433871104</v>
      </c>
      <c r="E9" s="160">
        <v>0</v>
      </c>
      <c r="F9" s="160">
        <v>1266.8600000000001</v>
      </c>
      <c r="G9" s="161">
        <v>3801.4595433871104</v>
      </c>
      <c r="H9" s="160">
        <v>3500.0525000000002</v>
      </c>
      <c r="I9" s="162">
        <v>92.071281044896878</v>
      </c>
      <c r="J9" s="161">
        <v>301.40704338711021</v>
      </c>
      <c r="K9" s="160">
        <v>34.083599999999478</v>
      </c>
      <c r="L9" s="160">
        <v>208.67140000000018</v>
      </c>
      <c r="M9" s="160">
        <v>122.74369999999999</v>
      </c>
      <c r="N9" s="160">
        <v>15.288900000000467</v>
      </c>
      <c r="O9" s="160">
        <v>0.40218499830141596</v>
      </c>
      <c r="P9" s="160">
        <v>95.196900000000028</v>
      </c>
      <c r="Q9" s="146">
        <v>1.1661434709230041</v>
      </c>
      <c r="T9" s="167"/>
      <c r="U9" s="167"/>
    </row>
    <row r="10" spans="1:21" ht="10.7" customHeight="1" x14ac:dyDescent="0.2">
      <c r="A10" s="122"/>
      <c r="B10" s="158" t="s">
        <v>81</v>
      </c>
      <c r="C10" s="159">
        <v>756.23049010147599</v>
      </c>
      <c r="D10" s="160">
        <v>1405.5304901014761</v>
      </c>
      <c r="E10" s="160">
        <v>20.799999999999955</v>
      </c>
      <c r="F10" s="160">
        <v>649.30000000000007</v>
      </c>
      <c r="G10" s="161">
        <v>1405.5304901014761</v>
      </c>
      <c r="H10" s="160">
        <v>1190.1385</v>
      </c>
      <c r="I10" s="162">
        <v>84.67539540277599</v>
      </c>
      <c r="J10" s="161">
        <v>215.39199010147604</v>
      </c>
      <c r="K10" s="160">
        <v>12.653999999999996</v>
      </c>
      <c r="L10" s="160">
        <v>45.338400000000092</v>
      </c>
      <c r="M10" s="160">
        <v>2.1920000000000073</v>
      </c>
      <c r="N10" s="160">
        <v>4.0999999999939973E-2</v>
      </c>
      <c r="O10" s="160">
        <v>2.9170480675221686E-3</v>
      </c>
      <c r="P10" s="160">
        <v>15.056350000000009</v>
      </c>
      <c r="Q10" s="146">
        <v>12.305724169634468</v>
      </c>
      <c r="T10" s="167"/>
      <c r="U10" s="167"/>
    </row>
    <row r="11" spans="1:21" ht="10.7" customHeight="1" x14ac:dyDescent="0.2">
      <c r="A11" s="122"/>
      <c r="B11" s="158" t="s">
        <v>82</v>
      </c>
      <c r="C11" s="159">
        <v>1217.4438663017399</v>
      </c>
      <c r="D11" s="160">
        <v>2198.0838663017394</v>
      </c>
      <c r="E11" s="160">
        <v>42.5</v>
      </c>
      <c r="F11" s="160">
        <v>980.63999999999942</v>
      </c>
      <c r="G11" s="161">
        <v>2198.0838663017394</v>
      </c>
      <c r="H11" s="160">
        <v>1977.378952218</v>
      </c>
      <c r="I11" s="162">
        <v>89.9592132280615</v>
      </c>
      <c r="J11" s="161">
        <v>220.70491408373937</v>
      </c>
      <c r="K11" s="160">
        <v>10.682999999999993</v>
      </c>
      <c r="L11" s="160">
        <v>45.612999999999829</v>
      </c>
      <c r="M11" s="160">
        <v>13.57100000000014</v>
      </c>
      <c r="N11" s="160">
        <v>0</v>
      </c>
      <c r="O11" s="160">
        <v>0</v>
      </c>
      <c r="P11" s="160">
        <v>17.46674999999999</v>
      </c>
      <c r="Q11" s="146">
        <v>10.635717238967723</v>
      </c>
      <c r="T11" s="167"/>
      <c r="U11" s="167"/>
    </row>
    <row r="12" spans="1:21" ht="10.7" customHeight="1" x14ac:dyDescent="0.2">
      <c r="A12" s="122"/>
      <c r="B12" s="158" t="s">
        <v>83</v>
      </c>
      <c r="C12" s="159">
        <v>2478.0896762699704</v>
      </c>
      <c r="D12" s="160">
        <v>4633.6896762699707</v>
      </c>
      <c r="E12" s="160">
        <v>0</v>
      </c>
      <c r="F12" s="160">
        <v>2155.6000000000004</v>
      </c>
      <c r="G12" s="161">
        <v>4633.6896762699707</v>
      </c>
      <c r="H12" s="160">
        <v>4154.7106999999996</v>
      </c>
      <c r="I12" s="162">
        <v>89.663119247650187</v>
      </c>
      <c r="J12" s="161">
        <v>478.9789762699711</v>
      </c>
      <c r="K12" s="160">
        <v>38.811000000000149</v>
      </c>
      <c r="L12" s="160">
        <v>164.49099999999953</v>
      </c>
      <c r="M12" s="160">
        <v>50.953000000000429</v>
      </c>
      <c r="N12" s="160">
        <v>7.7719999999999345</v>
      </c>
      <c r="O12" s="160">
        <v>0.16772810746912689</v>
      </c>
      <c r="P12" s="160">
        <v>65.506750000000011</v>
      </c>
      <c r="Q12" s="146">
        <v>5.3119026095779596</v>
      </c>
      <c r="T12" s="167"/>
      <c r="U12" s="167"/>
    </row>
    <row r="13" spans="1:21" ht="10.7" customHeight="1" x14ac:dyDescent="0.2">
      <c r="A13" s="122"/>
      <c r="B13" s="158" t="s">
        <v>84</v>
      </c>
      <c r="C13" s="159">
        <v>79.605171342093897</v>
      </c>
      <c r="D13" s="160">
        <v>59.105171342093897</v>
      </c>
      <c r="E13" s="160">
        <v>0</v>
      </c>
      <c r="F13" s="160">
        <v>-20.5</v>
      </c>
      <c r="G13" s="161">
        <v>59.105171342093897</v>
      </c>
      <c r="H13" s="160">
        <v>48.473199999999999</v>
      </c>
      <c r="I13" s="162">
        <v>82.011774772536768</v>
      </c>
      <c r="J13" s="161">
        <v>10.631971342093898</v>
      </c>
      <c r="K13" s="160">
        <v>1.3966999999999956</v>
      </c>
      <c r="L13" s="160">
        <v>1.7918000000000092</v>
      </c>
      <c r="M13" s="160">
        <v>0.97200000000000131</v>
      </c>
      <c r="N13" s="160">
        <v>0.41129999999999711</v>
      </c>
      <c r="O13" s="160">
        <v>0.69587819586790522</v>
      </c>
      <c r="P13" s="160">
        <v>1.1429500000000008</v>
      </c>
      <c r="Q13" s="146">
        <v>7.3022191190287327</v>
      </c>
      <c r="T13" s="167"/>
      <c r="U13" s="167"/>
    </row>
    <row r="14" spans="1:21" ht="10.7" customHeight="1" x14ac:dyDescent="0.2">
      <c r="A14" s="122"/>
      <c r="B14" s="158" t="s">
        <v>85</v>
      </c>
      <c r="C14" s="159">
        <v>146.18157465496802</v>
      </c>
      <c r="D14" s="160">
        <v>2.5815746549680227</v>
      </c>
      <c r="E14" s="160">
        <v>0</v>
      </c>
      <c r="F14" s="160">
        <v>-143.6</v>
      </c>
      <c r="G14" s="161">
        <v>2.5815746549680227</v>
      </c>
      <c r="H14" s="160">
        <v>1.9831000000000001</v>
      </c>
      <c r="I14" s="162">
        <v>76.817456980517349</v>
      </c>
      <c r="J14" s="161">
        <v>0.59847465496802266</v>
      </c>
      <c r="K14" s="160">
        <v>0</v>
      </c>
      <c r="L14" s="160">
        <v>1.8000000000000238E-3</v>
      </c>
      <c r="M14" s="160">
        <v>1.1400000000000077E-2</v>
      </c>
      <c r="N14" s="160">
        <v>0</v>
      </c>
      <c r="O14" s="160">
        <v>0</v>
      </c>
      <c r="P14" s="160">
        <v>3.3000000000000251E-3</v>
      </c>
      <c r="Q14" s="146" t="s">
        <v>237</v>
      </c>
      <c r="T14" s="167"/>
      <c r="U14" s="167"/>
    </row>
    <row r="15" spans="1:21" ht="10.7" customHeight="1" x14ac:dyDescent="0.2">
      <c r="A15" s="122"/>
      <c r="B15" s="158" t="s">
        <v>86</v>
      </c>
      <c r="C15" s="159">
        <v>240.696927836388</v>
      </c>
      <c r="D15" s="160">
        <v>297.696927836388</v>
      </c>
      <c r="E15" s="160">
        <v>0</v>
      </c>
      <c r="F15" s="160">
        <v>57</v>
      </c>
      <c r="G15" s="161">
        <v>297.696927836388</v>
      </c>
      <c r="H15" s="160">
        <v>303.71199999999999</v>
      </c>
      <c r="I15" s="162">
        <v>102.02053551822941</v>
      </c>
      <c r="J15" s="161">
        <v>-6.0150721636119897</v>
      </c>
      <c r="K15" s="160">
        <v>28.931999999999988</v>
      </c>
      <c r="L15" s="160">
        <v>103.99600000000004</v>
      </c>
      <c r="M15" s="160">
        <v>3.4629999999999654</v>
      </c>
      <c r="N15" s="160">
        <v>0</v>
      </c>
      <c r="O15" s="160">
        <v>0</v>
      </c>
      <c r="P15" s="160">
        <v>34.097749999999998</v>
      </c>
      <c r="Q15" s="146">
        <v>0</v>
      </c>
      <c r="T15" s="167"/>
      <c r="U15" s="167"/>
    </row>
    <row r="16" spans="1:21" ht="10.7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</v>
      </c>
      <c r="F16" s="160">
        <v>51</v>
      </c>
      <c r="G16" s="161">
        <v>152.504190582646</v>
      </c>
      <c r="H16" s="160">
        <v>144.86810000000003</v>
      </c>
      <c r="I16" s="162">
        <v>94.992865079003991</v>
      </c>
      <c r="J16" s="161">
        <v>7.6360905826459771</v>
      </c>
      <c r="K16" s="160">
        <v>2.2999999999996135E-2</v>
      </c>
      <c r="L16" s="160">
        <v>3.8955000000000268</v>
      </c>
      <c r="M16" s="160">
        <v>4.6110000000000184</v>
      </c>
      <c r="N16" s="160">
        <v>0</v>
      </c>
      <c r="O16" s="160">
        <v>0</v>
      </c>
      <c r="P16" s="160">
        <v>2.1323750000000103</v>
      </c>
      <c r="Q16" s="146">
        <v>1.5810261246947372</v>
      </c>
      <c r="T16" s="167"/>
      <c r="U16" s="167"/>
    </row>
    <row r="17" spans="1:23" ht="10.7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7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523.18799999999999</v>
      </c>
      <c r="I18" s="162">
        <v>89.480747513168509</v>
      </c>
      <c r="J18" s="161">
        <v>61.505372083200996</v>
      </c>
      <c r="K18" s="160">
        <v>3.6299999999999955</v>
      </c>
      <c r="L18" s="160">
        <v>75.300000000000011</v>
      </c>
      <c r="M18" s="160">
        <v>2.6739999999999782</v>
      </c>
      <c r="N18" s="160">
        <v>0</v>
      </c>
      <c r="O18" s="160">
        <v>0</v>
      </c>
      <c r="P18" s="160">
        <v>20.400999999999996</v>
      </c>
      <c r="Q18" s="146">
        <v>1.0148214344003237</v>
      </c>
      <c r="T18" s="167"/>
      <c r="U18" s="167"/>
    </row>
    <row r="19" spans="1:23" ht="10.7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5.0126477819999984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7" customHeight="1" x14ac:dyDescent="0.2">
      <c r="A20" s="122"/>
      <c r="B20" s="165" t="s">
        <v>90</v>
      </c>
      <c r="C20" s="159">
        <v>8045.0448125595931</v>
      </c>
      <c r="D20" s="160">
        <v>13135.544812559596</v>
      </c>
      <c r="E20" s="160">
        <v>63.299999999999955</v>
      </c>
      <c r="F20" s="160">
        <v>5090.5</v>
      </c>
      <c r="G20" s="161">
        <v>13145.544812559596</v>
      </c>
      <c r="H20" s="160">
        <v>11849.517699999999</v>
      </c>
      <c r="I20" s="162">
        <v>90.140940287835463</v>
      </c>
      <c r="J20" s="161">
        <v>1301.0397603415936</v>
      </c>
      <c r="K20" s="160">
        <v>130.21329999999961</v>
      </c>
      <c r="L20" s="160">
        <v>649.09889999999973</v>
      </c>
      <c r="M20" s="160">
        <v>201.19110000000055</v>
      </c>
      <c r="N20" s="160">
        <v>23.513200000000339</v>
      </c>
      <c r="O20" s="160">
        <v>0.17900437580265505</v>
      </c>
      <c r="P20" s="166">
        <v>251.00412500000004</v>
      </c>
      <c r="Q20" s="146">
        <v>3.1833401556312806</v>
      </c>
      <c r="T20" s="167"/>
      <c r="U20" s="167"/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7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562.73990000000003</v>
      </c>
      <c r="I22" s="162">
        <v>87.836444443734791</v>
      </c>
      <c r="J22" s="161">
        <v>77.92799538649092</v>
      </c>
      <c r="K22" s="160">
        <v>1.5142999999999915</v>
      </c>
      <c r="L22" s="160">
        <v>61.036700000763062</v>
      </c>
      <c r="M22" s="160">
        <v>0.42480000076284341</v>
      </c>
      <c r="N22" s="160">
        <v>3.9700000000038926E-2</v>
      </c>
      <c r="O22" s="160">
        <v>6.1966582508538853E-3</v>
      </c>
      <c r="P22" s="160">
        <v>15.753875000381484</v>
      </c>
      <c r="Q22" s="146">
        <v>2.9465922120496622</v>
      </c>
      <c r="T22" s="167"/>
      <c r="U22" s="167"/>
      <c r="W22" s="164"/>
    </row>
    <row r="23" spans="1:23" ht="10.7" customHeight="1" x14ac:dyDescent="0.2">
      <c r="A23" s="122"/>
      <c r="B23" s="158" t="s">
        <v>92</v>
      </c>
      <c r="C23" s="159">
        <v>2374.3275635328846</v>
      </c>
      <c r="D23" s="160">
        <v>2306.0275635328844</v>
      </c>
      <c r="E23" s="160">
        <v>2.8999999999996362</v>
      </c>
      <c r="F23" s="160">
        <v>-68.300000000000182</v>
      </c>
      <c r="G23" s="161">
        <v>2306.0275635328844</v>
      </c>
      <c r="H23" s="160">
        <v>2039.0708000000002</v>
      </c>
      <c r="I23" s="162">
        <v>88.423522435096103</v>
      </c>
      <c r="J23" s="161">
        <v>266.95676353288422</v>
      </c>
      <c r="K23" s="160">
        <v>22.137300000000096</v>
      </c>
      <c r="L23" s="160">
        <v>59.026399999999967</v>
      </c>
      <c r="M23" s="160">
        <v>22.130000000000109</v>
      </c>
      <c r="N23" s="160">
        <v>2.6898000000001048</v>
      </c>
      <c r="O23" s="160">
        <v>0.11664214437572779</v>
      </c>
      <c r="P23" s="160">
        <v>26.495875000000069</v>
      </c>
      <c r="Q23" s="146">
        <v>8.0754084752016499</v>
      </c>
      <c r="T23" s="167"/>
      <c r="U23" s="167"/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7" customHeight="1" x14ac:dyDescent="0.2">
      <c r="A25" s="122"/>
      <c r="B25" s="158" t="s">
        <v>94</v>
      </c>
      <c r="C25" s="159">
        <v>276.66380683326531</v>
      </c>
      <c r="D25" s="160">
        <v>335.36380683326536</v>
      </c>
      <c r="E25" s="160">
        <v>0</v>
      </c>
      <c r="F25" s="160">
        <v>58.700000000000045</v>
      </c>
      <c r="G25" s="161">
        <v>335.36380683326536</v>
      </c>
      <c r="H25" s="160">
        <v>104.86620000000001</v>
      </c>
      <c r="I25" s="162">
        <v>31.269385027030335</v>
      </c>
      <c r="J25" s="161">
        <v>230.49760683326537</v>
      </c>
      <c r="K25" s="160">
        <v>0</v>
      </c>
      <c r="L25" s="160">
        <v>2.8220999999999918</v>
      </c>
      <c r="M25" s="160">
        <v>0.97930000000000916</v>
      </c>
      <c r="N25" s="160">
        <v>0</v>
      </c>
      <c r="O25" s="160">
        <v>0</v>
      </c>
      <c r="P25" s="160">
        <v>0.95035000000000025</v>
      </c>
      <c r="Q25" s="146" t="s">
        <v>237</v>
      </c>
      <c r="T25" s="167"/>
      <c r="U25" s="167"/>
      <c r="W25" s="168"/>
    </row>
    <row r="26" spans="1:23" ht="10.7" customHeight="1" x14ac:dyDescent="0.2">
      <c r="A26" s="122"/>
      <c r="B26" s="158" t="s">
        <v>95</v>
      </c>
      <c r="C26" s="159">
        <v>201.04565127103498</v>
      </c>
      <c r="D26" s="160">
        <v>277.14565127103498</v>
      </c>
      <c r="E26" s="160">
        <v>21.400000000000006</v>
      </c>
      <c r="F26" s="160">
        <v>76.099999999999994</v>
      </c>
      <c r="G26" s="161">
        <v>277.14565127103498</v>
      </c>
      <c r="H26" s="160">
        <v>232.11609999999999</v>
      </c>
      <c r="I26" s="162">
        <v>83.752387575081144</v>
      </c>
      <c r="J26" s="161">
        <v>45.02955127103499</v>
      </c>
      <c r="K26" s="160">
        <v>3.9376000000000033</v>
      </c>
      <c r="L26" s="160">
        <v>2.2977999999999952</v>
      </c>
      <c r="M26" s="160">
        <v>0.10529999999999973</v>
      </c>
      <c r="N26" s="160">
        <v>2.040000000002351E-2</v>
      </c>
      <c r="O26" s="160">
        <v>7.3607505318830715E-3</v>
      </c>
      <c r="P26" s="160">
        <v>1.5902750000000054</v>
      </c>
      <c r="Q26" s="146">
        <v>26.315575149602953</v>
      </c>
      <c r="T26" s="167"/>
      <c r="U26" s="167"/>
    </row>
    <row r="27" spans="1:23" ht="10.7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13.239000000000001</v>
      </c>
      <c r="I27" s="162">
        <v>53.468847281906505</v>
      </c>
      <c r="J27" s="161">
        <v>11.521212110426379</v>
      </c>
      <c r="K27" s="160">
        <v>9.1999999999998749E-3</v>
      </c>
      <c r="L27" s="160">
        <v>2.1900000000000475E-2</v>
      </c>
      <c r="M27" s="160">
        <v>0</v>
      </c>
      <c r="N27" s="160">
        <v>0</v>
      </c>
      <c r="O27" s="160">
        <v>0</v>
      </c>
      <c r="P27" s="160">
        <v>7.7750000000000874E-3</v>
      </c>
      <c r="Q27" s="146" t="s">
        <v>237</v>
      </c>
      <c r="T27" s="167"/>
      <c r="U27" s="167"/>
    </row>
    <row r="28" spans="1:23" ht="10.7" customHeight="1" x14ac:dyDescent="0.2">
      <c r="A28" s="122"/>
      <c r="B28" s="158" t="s">
        <v>97</v>
      </c>
      <c r="C28" s="159">
        <v>623.6934469151322</v>
      </c>
      <c r="D28" s="160">
        <v>557.29344691513199</v>
      </c>
      <c r="E28" s="160">
        <v>-44.600000000000136</v>
      </c>
      <c r="F28" s="160">
        <v>-66.400000000000205</v>
      </c>
      <c r="G28" s="161">
        <v>557.29344691513199</v>
      </c>
      <c r="H28" s="160">
        <v>487.91250000000002</v>
      </c>
      <c r="I28" s="162">
        <v>87.550374529040937</v>
      </c>
      <c r="J28" s="161">
        <v>69.380946915131972</v>
      </c>
      <c r="K28" s="160">
        <v>11.77619999999996</v>
      </c>
      <c r="L28" s="160">
        <v>14.037399999999991</v>
      </c>
      <c r="M28" s="160">
        <v>2.3083000000000311</v>
      </c>
      <c r="N28" s="160">
        <v>0</v>
      </c>
      <c r="O28" s="160">
        <v>0</v>
      </c>
      <c r="P28" s="160">
        <v>7.0304749999999956</v>
      </c>
      <c r="Q28" s="146">
        <v>7.8686001891951847</v>
      </c>
      <c r="T28" s="167"/>
      <c r="U28" s="167"/>
    </row>
    <row r="29" spans="1:23" ht="10.7" customHeight="1" x14ac:dyDescent="0.2">
      <c r="A29" s="122"/>
      <c r="B29" s="158" t="s">
        <v>98</v>
      </c>
      <c r="C29" s="159">
        <v>87.492280117389853</v>
      </c>
      <c r="D29" s="160">
        <v>34.092280117389876</v>
      </c>
      <c r="E29" s="160">
        <v>-43</v>
      </c>
      <c r="F29" s="160">
        <v>-53.399999999999977</v>
      </c>
      <c r="G29" s="161">
        <v>34.092280117389876</v>
      </c>
      <c r="H29" s="160">
        <v>0</v>
      </c>
      <c r="I29" s="162">
        <v>0</v>
      </c>
      <c r="J29" s="161">
        <v>34.092280117389876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7" customHeight="1" x14ac:dyDescent="0.2">
      <c r="A30" s="122"/>
      <c r="B30" s="158" t="s">
        <v>99</v>
      </c>
      <c r="C30" s="159">
        <v>264.58158187232499</v>
      </c>
      <c r="D30" s="160">
        <v>139.38158187232506</v>
      </c>
      <c r="E30" s="160">
        <v>0</v>
      </c>
      <c r="F30" s="160">
        <v>-125.19999999999993</v>
      </c>
      <c r="G30" s="161">
        <v>139.38158187232506</v>
      </c>
      <c r="H30" s="160">
        <v>9.2859999999999996</v>
      </c>
      <c r="I30" s="162">
        <v>6.6622862757477304</v>
      </c>
      <c r="J30" s="161">
        <v>130.09558187232506</v>
      </c>
      <c r="K30" s="160">
        <v>3.3500000000000085E-2</v>
      </c>
      <c r="L30" s="160">
        <v>0.48210000000000086</v>
      </c>
      <c r="M30" s="160">
        <v>2.5699999999998724E-2</v>
      </c>
      <c r="N30" s="160">
        <v>-6.9999999999996732E-3</v>
      </c>
      <c r="O30" s="160">
        <v>-5.0221843560447916E-3</v>
      </c>
      <c r="P30" s="160">
        <v>0.133575</v>
      </c>
      <c r="Q30" s="146" t="s">
        <v>237</v>
      </c>
      <c r="T30" s="167"/>
      <c r="U30" s="167"/>
    </row>
    <row r="31" spans="1:23" ht="10.7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10.2308</v>
      </c>
      <c r="I31" s="162">
        <v>52.438772239533698</v>
      </c>
      <c r="J31" s="161">
        <v>9.2791914873426027</v>
      </c>
      <c r="K31" s="160">
        <v>5.1399999999999224E-2</v>
      </c>
      <c r="L31" s="160">
        <v>0.25940000000000119</v>
      </c>
      <c r="M31" s="160">
        <v>0</v>
      </c>
      <c r="N31" s="160">
        <v>0</v>
      </c>
      <c r="O31" s="160">
        <v>0</v>
      </c>
      <c r="P31" s="160">
        <v>7.7700000000000102E-2</v>
      </c>
      <c r="Q31" s="146" t="s">
        <v>237</v>
      </c>
      <c r="T31" s="167"/>
      <c r="U31" s="167"/>
    </row>
    <row r="32" spans="1:23" ht="10.7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7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7" customHeight="1" x14ac:dyDescent="0.2">
      <c r="A34" s="122"/>
      <c r="B34" s="1" t="s">
        <v>103</v>
      </c>
      <c r="C34" s="159">
        <v>16.055463560387658</v>
      </c>
      <c r="D34" s="160">
        <v>10.955463560387658</v>
      </c>
      <c r="E34" s="160">
        <v>0</v>
      </c>
      <c r="F34" s="160">
        <v>-5.0999999999999996</v>
      </c>
      <c r="G34" s="161">
        <v>10.955463560387658</v>
      </c>
      <c r="H34" s="160">
        <v>2.8677999999999999</v>
      </c>
      <c r="I34" s="162">
        <v>26.176893238632825</v>
      </c>
      <c r="J34" s="161">
        <v>8.0876635603876572</v>
      </c>
      <c r="K34" s="160">
        <v>0</v>
      </c>
      <c r="L34" s="160">
        <v>0.29800000000000004</v>
      </c>
      <c r="M34" s="160">
        <v>0</v>
      </c>
      <c r="N34" s="160">
        <v>0</v>
      </c>
      <c r="O34" s="160">
        <v>0</v>
      </c>
      <c r="P34" s="160">
        <v>7.4500000000000011E-2</v>
      </c>
      <c r="Q34" s="146" t="s">
        <v>237</v>
      </c>
      <c r="T34" s="167"/>
      <c r="U34" s="167"/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7" customHeight="1" x14ac:dyDescent="0.2">
      <c r="A36" s="122"/>
      <c r="B36" s="165" t="s">
        <v>105</v>
      </c>
      <c r="C36" s="169">
        <v>12700.462887147722</v>
      </c>
      <c r="D36" s="160">
        <v>17494.562887147724</v>
      </c>
      <c r="E36" s="160">
        <v>-5.4001247917767614E-13</v>
      </c>
      <c r="F36" s="160">
        <v>4794.0999999999995</v>
      </c>
      <c r="G36" s="161">
        <v>17504.562887147724</v>
      </c>
      <c r="H36" s="160">
        <v>15311.846799999999</v>
      </c>
      <c r="I36" s="162">
        <v>87.473459912799825</v>
      </c>
      <c r="J36" s="161">
        <v>2197.7287349297212</v>
      </c>
      <c r="K36" s="160">
        <v>169.67279999999846</v>
      </c>
      <c r="L36" s="160">
        <v>789.38070000076186</v>
      </c>
      <c r="M36" s="160">
        <v>227.16450000075929</v>
      </c>
      <c r="N36" s="160">
        <v>26.256100000000515</v>
      </c>
      <c r="O36" s="160">
        <v>0.15008148628445814</v>
      </c>
      <c r="P36" s="160">
        <v>303.11852500038003</v>
      </c>
      <c r="Q36" s="146">
        <v>5.2503939999278035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8.5638000000000005</v>
      </c>
      <c r="I39" s="162">
        <v>60.209334563136004</v>
      </c>
      <c r="J39" s="161">
        <v>5.6595759302221307</v>
      </c>
      <c r="K39" s="160">
        <v>0.50520000000000032</v>
      </c>
      <c r="L39" s="160">
        <v>0.55629999999999979</v>
      </c>
      <c r="M39" s="160">
        <v>0.10870000000000068</v>
      </c>
      <c r="N39" s="160">
        <v>-1.200000000000756E-3</v>
      </c>
      <c r="O39" s="160">
        <v>-8.4368156047325612E-3</v>
      </c>
      <c r="P39" s="160">
        <v>0.29225000000000001</v>
      </c>
      <c r="Q39" s="146">
        <v>17.365529273642878</v>
      </c>
    </row>
    <row r="40" spans="1:22" ht="10.7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206.18129999999999</v>
      </c>
      <c r="I40" s="162">
        <v>94.140547188664328</v>
      </c>
      <c r="J40" s="161">
        <v>12.833042020763997</v>
      </c>
      <c r="K40" s="160">
        <v>1.0985000000000014</v>
      </c>
      <c r="L40" s="160">
        <v>5.8181999999999903</v>
      </c>
      <c r="M40" s="160">
        <v>2.6447999999999894</v>
      </c>
      <c r="N40" s="160">
        <v>0.7412000000000063</v>
      </c>
      <c r="O40" s="160">
        <v>0.33842532555686955</v>
      </c>
      <c r="P40" s="160">
        <v>2.5756749999999968</v>
      </c>
      <c r="Q40" s="146">
        <v>2.9823995732241118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534.99999999999989</v>
      </c>
      <c r="D42" s="160"/>
      <c r="E42" s="160"/>
      <c r="F42" s="170">
        <v>-463</v>
      </c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13754.112999999996</v>
      </c>
      <c r="D43" s="173">
        <v>17727.812999999998</v>
      </c>
      <c r="E43" s="174">
        <v>-5.4001247917767614E-13</v>
      </c>
      <c r="F43" s="174">
        <v>4045.6999999999994</v>
      </c>
      <c r="G43" s="175">
        <v>17799.812999999998</v>
      </c>
      <c r="H43" s="174">
        <v>15526.591899999999</v>
      </c>
      <c r="I43" s="176">
        <v>87.228960776160974</v>
      </c>
      <c r="J43" s="175">
        <v>2278.2337477819956</v>
      </c>
      <c r="K43" s="177">
        <v>171.27649999999448</v>
      </c>
      <c r="L43" s="177">
        <v>795.75520000076358</v>
      </c>
      <c r="M43" s="177">
        <v>229.91800000076182</v>
      </c>
      <c r="N43" s="177">
        <v>26.996099999998478</v>
      </c>
      <c r="O43" s="177">
        <v>0.15228105124979874</v>
      </c>
      <c r="P43" s="177">
        <v>305.98645000037959</v>
      </c>
      <c r="Q43" s="153">
        <v>5.4455380222855272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43816</v>
      </c>
      <c r="L48" s="151">
        <v>43838</v>
      </c>
      <c r="M48" s="151">
        <v>43845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7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7" customHeight="1" x14ac:dyDescent="0.2">
      <c r="A51" s="122"/>
      <c r="B51" s="158" t="s">
        <v>80</v>
      </c>
      <c r="C51" s="159">
        <v>5722.1295732132503</v>
      </c>
      <c r="D51" s="160">
        <v>6320.0295732132508</v>
      </c>
      <c r="E51" s="160">
        <v>0</v>
      </c>
      <c r="F51" s="160">
        <v>597.90000000000055</v>
      </c>
      <c r="G51" s="161">
        <v>6320.0295732132508</v>
      </c>
      <c r="H51" s="160">
        <v>5805.005043305262</v>
      </c>
      <c r="I51" s="162">
        <v>91.850915823386913</v>
      </c>
      <c r="J51" s="161">
        <v>515.02452990798884</v>
      </c>
      <c r="K51" s="160">
        <v>177.90900000000056</v>
      </c>
      <c r="L51" s="160">
        <v>149.91420000305152</v>
      </c>
      <c r="M51" s="160">
        <v>127.39800000000014</v>
      </c>
      <c r="N51" s="160">
        <v>-5.0394999977106636</v>
      </c>
      <c r="O51" s="160">
        <v>-7.9738550893338048E-2</v>
      </c>
      <c r="P51" s="160">
        <v>112.54542500133539</v>
      </c>
      <c r="Q51" s="146">
        <v>2.5761480744497423</v>
      </c>
      <c r="T51" s="167"/>
      <c r="U51" s="167"/>
    </row>
    <row r="52" spans="1:21" ht="10.7" customHeight="1" x14ac:dyDescent="0.2">
      <c r="A52" s="122"/>
      <c r="B52" s="158" t="s">
        <v>81</v>
      </c>
      <c r="C52" s="159">
        <v>1693.29035456422</v>
      </c>
      <c r="D52" s="160">
        <v>2177.1903545642199</v>
      </c>
      <c r="E52" s="160">
        <v>0</v>
      </c>
      <c r="F52" s="160">
        <v>483.89999999999986</v>
      </c>
      <c r="G52" s="161">
        <v>2177.1903545642199</v>
      </c>
      <c r="H52" s="160">
        <v>2119.0897999999997</v>
      </c>
      <c r="I52" s="162">
        <v>97.331397576586767</v>
      </c>
      <c r="J52" s="161">
        <v>58.100554564220147</v>
      </c>
      <c r="K52" s="160">
        <v>8.6910000000002583</v>
      </c>
      <c r="L52" s="160">
        <v>58.028899999999794</v>
      </c>
      <c r="M52" s="160">
        <v>4.2409999999999854</v>
      </c>
      <c r="N52" s="160">
        <v>0.94599999999991269</v>
      </c>
      <c r="O52" s="160">
        <v>4.3450495636118198E-2</v>
      </c>
      <c r="P52" s="160">
        <v>17.976724999999988</v>
      </c>
      <c r="Q52" s="146">
        <v>1.2319877265864716</v>
      </c>
      <c r="T52" s="167"/>
      <c r="U52" s="167"/>
    </row>
    <row r="53" spans="1:21" ht="10.7" customHeight="1" x14ac:dyDescent="0.2">
      <c r="A53" s="122"/>
      <c r="B53" s="158" t="s">
        <v>82</v>
      </c>
      <c r="C53" s="159">
        <v>2626.38428318151</v>
      </c>
      <c r="D53" s="160">
        <v>3235.2842831815096</v>
      </c>
      <c r="E53" s="160">
        <v>-1.6000000000003638</v>
      </c>
      <c r="F53" s="160">
        <v>608.89999999999964</v>
      </c>
      <c r="G53" s="161">
        <v>3235.2842831815096</v>
      </c>
      <c r="H53" s="160">
        <v>3068.3723189450002</v>
      </c>
      <c r="I53" s="162">
        <v>94.840887241217274</v>
      </c>
      <c r="J53" s="161">
        <v>166.91196423650945</v>
      </c>
      <c r="K53" s="160">
        <v>16.233999999999924</v>
      </c>
      <c r="L53" s="160">
        <v>70.829999999999927</v>
      </c>
      <c r="M53" s="160">
        <v>5.9619999999999891</v>
      </c>
      <c r="N53" s="160">
        <v>-1.8719999999998436</v>
      </c>
      <c r="O53" s="160">
        <v>-5.7861994067456686E-2</v>
      </c>
      <c r="P53" s="160">
        <v>22.788499999999999</v>
      </c>
      <c r="Q53" s="146">
        <v>5.3243945076029338</v>
      </c>
      <c r="T53" s="167"/>
      <c r="U53" s="167"/>
    </row>
    <row r="54" spans="1:21" ht="10.7" customHeight="1" x14ac:dyDescent="0.2">
      <c r="A54" s="122"/>
      <c r="B54" s="158" t="s">
        <v>83</v>
      </c>
      <c r="C54" s="159">
        <v>3869.1199604988801</v>
      </c>
      <c r="D54" s="160">
        <v>2665.71996049888</v>
      </c>
      <c r="E54" s="160">
        <v>0</v>
      </c>
      <c r="F54" s="160">
        <v>-1203.4000000000001</v>
      </c>
      <c r="G54" s="161">
        <v>2665.71996049888</v>
      </c>
      <c r="H54" s="160">
        <v>2450.538</v>
      </c>
      <c r="I54" s="162">
        <v>91.927810734530055</v>
      </c>
      <c r="J54" s="161">
        <v>215.18196049888002</v>
      </c>
      <c r="K54" s="160">
        <v>22.231999999999971</v>
      </c>
      <c r="L54" s="160">
        <v>36.981999999999971</v>
      </c>
      <c r="M54" s="160">
        <v>12.833000000000084</v>
      </c>
      <c r="N54" s="160">
        <v>5.6179999999999382</v>
      </c>
      <c r="O54" s="160">
        <v>0.21074981930767211</v>
      </c>
      <c r="P54" s="160">
        <v>19.416249999999991</v>
      </c>
      <c r="Q54" s="146">
        <v>9.0825705529584813</v>
      </c>
      <c r="T54" s="167"/>
      <c r="U54" s="167"/>
    </row>
    <row r="55" spans="1:21" ht="10.7" customHeight="1" x14ac:dyDescent="0.2">
      <c r="A55" s="122"/>
      <c r="B55" s="158" t="s">
        <v>84</v>
      </c>
      <c r="C55" s="159">
        <v>161.58847518969301</v>
      </c>
      <c r="D55" s="160">
        <v>215.68847518969304</v>
      </c>
      <c r="E55" s="160">
        <v>0</v>
      </c>
      <c r="F55" s="160">
        <v>54.100000000000023</v>
      </c>
      <c r="G55" s="161">
        <v>215.68847518969304</v>
      </c>
      <c r="H55" s="160">
        <v>225.54759999847414</v>
      </c>
      <c r="I55" s="162">
        <v>104.57100213634976</v>
      </c>
      <c r="J55" s="161">
        <v>-9.8591248087811039</v>
      </c>
      <c r="K55" s="160">
        <v>8.507000000000005</v>
      </c>
      <c r="L55" s="160">
        <v>23.205499998474096</v>
      </c>
      <c r="M55" s="160">
        <v>8.2420000000000186</v>
      </c>
      <c r="N55" s="160">
        <v>7.542900000000003</v>
      </c>
      <c r="O55" s="160">
        <v>3.4971270455531744</v>
      </c>
      <c r="P55" s="160">
        <v>11.874349999618531</v>
      </c>
      <c r="Q55" s="146">
        <v>0</v>
      </c>
      <c r="T55" s="167"/>
      <c r="U55" s="167"/>
    </row>
    <row r="56" spans="1:21" ht="10.7" customHeight="1" x14ac:dyDescent="0.2">
      <c r="A56" s="122"/>
      <c r="B56" s="158" t="s">
        <v>85</v>
      </c>
      <c r="C56" s="159">
        <v>292.53329884402302</v>
      </c>
      <c r="D56" s="160">
        <v>18.133298844023045</v>
      </c>
      <c r="E56" s="160">
        <v>0</v>
      </c>
      <c r="F56" s="160">
        <v>-274.39999999999998</v>
      </c>
      <c r="G56" s="161">
        <v>18.133298844023045</v>
      </c>
      <c r="H56" s="160">
        <v>14.1639</v>
      </c>
      <c r="I56" s="162">
        <v>78.109891210823974</v>
      </c>
      <c r="J56" s="161">
        <v>3.9693988440230452</v>
      </c>
      <c r="K56" s="160">
        <v>0</v>
      </c>
      <c r="L56" s="160">
        <v>9.7199999999999065E-2</v>
      </c>
      <c r="M56" s="160">
        <v>1.5000000000000568E-3</v>
      </c>
      <c r="N56" s="160">
        <v>0</v>
      </c>
      <c r="O56" s="160">
        <v>0</v>
      </c>
      <c r="P56" s="160">
        <v>2.467499999999978E-2</v>
      </c>
      <c r="Q56" s="146" t="s">
        <v>237</v>
      </c>
      <c r="T56" s="167"/>
      <c r="U56" s="167"/>
    </row>
    <row r="57" spans="1:21" ht="10.7" customHeight="1" x14ac:dyDescent="0.2">
      <c r="A57" s="122"/>
      <c r="B57" s="158" t="s">
        <v>86</v>
      </c>
      <c r="C57" s="159">
        <v>796.59568203131698</v>
      </c>
      <c r="D57" s="160">
        <v>746.19568203131701</v>
      </c>
      <c r="E57" s="160">
        <v>0</v>
      </c>
      <c r="F57" s="160">
        <v>-50.399999999999977</v>
      </c>
      <c r="G57" s="161">
        <v>746.19568203131701</v>
      </c>
      <c r="H57" s="160">
        <v>670.322</v>
      </c>
      <c r="I57" s="162">
        <v>89.831932312343142</v>
      </c>
      <c r="J57" s="161">
        <v>75.873682031317003</v>
      </c>
      <c r="K57" s="160">
        <v>50.638000000000034</v>
      </c>
      <c r="L57" s="160">
        <v>34.690999999999917</v>
      </c>
      <c r="M57" s="160">
        <v>7.3150000000000546</v>
      </c>
      <c r="N57" s="160">
        <v>0</v>
      </c>
      <c r="O57" s="160">
        <v>0</v>
      </c>
      <c r="P57" s="160">
        <v>23.161000000000001</v>
      </c>
      <c r="Q57" s="146">
        <v>1.2759242705978582</v>
      </c>
      <c r="T57" s="167"/>
      <c r="U57" s="167"/>
    </row>
    <row r="58" spans="1:21" ht="10.7" customHeight="1" x14ac:dyDescent="0.2">
      <c r="A58" s="122"/>
      <c r="B58" s="158" t="s">
        <v>87</v>
      </c>
      <c r="C58" s="159">
        <v>293.06331586812399</v>
      </c>
      <c r="D58" s="160">
        <v>531.26331586812398</v>
      </c>
      <c r="E58" s="160">
        <v>0</v>
      </c>
      <c r="F58" s="160">
        <v>238.2</v>
      </c>
      <c r="G58" s="161">
        <v>531.26331586812398</v>
      </c>
      <c r="H58" s="160">
        <v>539.48238000335698</v>
      </c>
      <c r="I58" s="162">
        <v>101.54707917707482</v>
      </c>
      <c r="J58" s="161">
        <v>-8.2190641352329976</v>
      </c>
      <c r="K58" s="160">
        <v>1.3490000000000464</v>
      </c>
      <c r="L58" s="160">
        <v>29.339500000000044</v>
      </c>
      <c r="M58" s="160">
        <v>17.237999999999943</v>
      </c>
      <c r="N58" s="160">
        <v>0</v>
      </c>
      <c r="O58" s="160">
        <v>0</v>
      </c>
      <c r="P58" s="160">
        <v>11.981625000000008</v>
      </c>
      <c r="Q58" s="146">
        <v>0</v>
      </c>
      <c r="T58" s="167"/>
      <c r="U58" s="167"/>
    </row>
    <row r="59" spans="1:2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7" customHeight="1" x14ac:dyDescent="0.2">
      <c r="A60" s="122"/>
      <c r="B60" s="158" t="s">
        <v>89</v>
      </c>
      <c r="C60" s="159">
        <v>1292.02074289805</v>
      </c>
      <c r="D60" s="160">
        <v>1042.72074289805</v>
      </c>
      <c r="E60" s="160">
        <v>0</v>
      </c>
      <c r="F60" s="160">
        <v>-249.29999999999995</v>
      </c>
      <c r="G60" s="161">
        <v>1042.72074289805</v>
      </c>
      <c r="H60" s="160">
        <v>1011.2670000000001</v>
      </c>
      <c r="I60" s="162">
        <v>96.983493124858143</v>
      </c>
      <c r="J60" s="161">
        <v>31.453742898049995</v>
      </c>
      <c r="K60" s="160">
        <v>20.423000000000002</v>
      </c>
      <c r="L60" s="160">
        <v>14.086999999999989</v>
      </c>
      <c r="M60" s="160">
        <v>23.613000000000056</v>
      </c>
      <c r="N60" s="160">
        <v>0</v>
      </c>
      <c r="O60" s="160">
        <v>0</v>
      </c>
      <c r="P60" s="160">
        <v>14.530750000000012</v>
      </c>
      <c r="Q60" s="146">
        <v>0.16463313304887706</v>
      </c>
      <c r="T60" s="167"/>
      <c r="U60" s="167"/>
    </row>
    <row r="61" spans="1:21" ht="10.7" customHeight="1" x14ac:dyDescent="0.2">
      <c r="A61" s="122"/>
      <c r="B61" s="158" t="s">
        <v>240</v>
      </c>
      <c r="C61" s="159">
        <v>0</v>
      </c>
      <c r="D61" s="160">
        <v>100</v>
      </c>
      <c r="E61" s="160"/>
      <c r="F61" s="160">
        <v>100</v>
      </c>
      <c r="G61" s="161">
        <v>100</v>
      </c>
      <c r="H61" s="160">
        <v>72.368237752789966</v>
      </c>
      <c r="I61" s="162"/>
      <c r="J61" s="161">
        <v>27.631762247210034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7" customHeight="1" x14ac:dyDescent="0.2">
      <c r="A62" s="122"/>
      <c r="B62" s="165" t="s">
        <v>90</v>
      </c>
      <c r="C62" s="170">
        <v>16746.725686289068</v>
      </c>
      <c r="D62" s="160">
        <v>17052.225686289068</v>
      </c>
      <c r="E62" s="170">
        <v>-1.6000000000003638</v>
      </c>
      <c r="F62" s="170">
        <v>305.50000000000006</v>
      </c>
      <c r="G62" s="203">
        <v>17052.225686289068</v>
      </c>
      <c r="H62" s="170">
        <v>15976.156280004881</v>
      </c>
      <c r="I62" s="162">
        <v>93.689566241494177</v>
      </c>
      <c r="J62" s="203">
        <v>1076.0694062841847</v>
      </c>
      <c r="K62" s="170">
        <v>305.9830000000008</v>
      </c>
      <c r="L62" s="170">
        <v>417.17530000152527</v>
      </c>
      <c r="M62" s="170">
        <v>206.84350000000026</v>
      </c>
      <c r="N62" s="170">
        <v>7.1954000022893467</v>
      </c>
      <c r="O62" s="170">
        <v>3.6137268155361699</v>
      </c>
      <c r="P62" s="170">
        <v>234.29930000095391</v>
      </c>
      <c r="Q62" s="146">
        <v>2.5927128518087921</v>
      </c>
      <c r="T62" s="167"/>
      <c r="U62" s="167"/>
    </row>
    <row r="63" spans="1:21" ht="10.7" customHeight="1" x14ac:dyDescent="0.2">
      <c r="A63" s="122"/>
      <c r="B63" s="158" t="s">
        <v>91</v>
      </c>
      <c r="C63" s="159">
        <v>1007.10635018145</v>
      </c>
      <c r="D63" s="160">
        <v>1290.7063501814503</v>
      </c>
      <c r="E63" s="160">
        <v>0</v>
      </c>
      <c r="F63" s="160">
        <v>283.60000000000025</v>
      </c>
      <c r="G63" s="161">
        <v>1290.7063501814503</v>
      </c>
      <c r="H63" s="160">
        <v>1266.5713000000001</v>
      </c>
      <c r="I63" s="162">
        <v>98.130089762240871</v>
      </c>
      <c r="J63" s="161">
        <v>24.135050181450197</v>
      </c>
      <c r="K63" s="160">
        <v>9.705600000000004</v>
      </c>
      <c r="L63" s="160">
        <v>70.826199999999972</v>
      </c>
      <c r="M63" s="160">
        <v>4.9316000007631828</v>
      </c>
      <c r="N63" s="160">
        <v>0.45899997558581163</v>
      </c>
      <c r="O63" s="160">
        <v>3.5561921231834367E-2</v>
      </c>
      <c r="P63" s="160">
        <v>21.480599994087243</v>
      </c>
      <c r="Q63" s="146">
        <v>0</v>
      </c>
      <c r="T63" s="167"/>
      <c r="U63" s="167"/>
    </row>
    <row r="64" spans="1:21" ht="10.7" customHeight="1" x14ac:dyDescent="0.2">
      <c r="A64" s="184"/>
      <c r="B64" s="158" t="s">
        <v>92</v>
      </c>
      <c r="C64" s="159">
        <v>2086.6653868167123</v>
      </c>
      <c r="D64" s="160">
        <v>1644.1653868167125</v>
      </c>
      <c r="E64" s="160">
        <v>0</v>
      </c>
      <c r="F64" s="160">
        <v>-442.49999999999977</v>
      </c>
      <c r="G64" s="161">
        <v>1644.1653868167125</v>
      </c>
      <c r="H64" s="160">
        <v>1568.0385000000001</v>
      </c>
      <c r="I64" s="162">
        <v>95.369876569162997</v>
      </c>
      <c r="J64" s="161">
        <v>76.126886816712386</v>
      </c>
      <c r="K64" s="160">
        <v>94.094900000000052</v>
      </c>
      <c r="L64" s="160">
        <v>17.116399999999885</v>
      </c>
      <c r="M64" s="160">
        <v>7.177100001530107</v>
      </c>
      <c r="N64" s="160">
        <v>6.680000000005748E-2</v>
      </c>
      <c r="O64" s="160">
        <v>4.0628516167336261E-3</v>
      </c>
      <c r="P64" s="160">
        <v>29.613800000382525</v>
      </c>
      <c r="Q64" s="146">
        <v>0.57065580289355111</v>
      </c>
      <c r="T64" s="167"/>
      <c r="U64" s="167"/>
    </row>
    <row r="65" spans="1:21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7" customHeight="1" x14ac:dyDescent="0.2">
      <c r="A66" s="122"/>
      <c r="B66" s="158" t="s">
        <v>94</v>
      </c>
      <c r="C66" s="159">
        <v>279.88130300590609</v>
      </c>
      <c r="D66" s="160">
        <v>100.481303005906</v>
      </c>
      <c r="E66" s="160">
        <v>-300</v>
      </c>
      <c r="F66" s="160">
        <v>-479.40000000000009</v>
      </c>
      <c r="G66" s="161">
        <v>100.481303005906</v>
      </c>
      <c r="H66" s="160">
        <v>74.603800000000007</v>
      </c>
      <c r="I66" s="162">
        <v>74.246449606266566</v>
      </c>
      <c r="J66" s="161">
        <v>25.877503005905993</v>
      </c>
      <c r="K66" s="160">
        <v>0</v>
      </c>
      <c r="L66" s="160">
        <v>3.0459000000000032</v>
      </c>
      <c r="M66" s="160">
        <v>1.0764000000000067</v>
      </c>
      <c r="N66" s="160">
        <v>0</v>
      </c>
      <c r="O66" s="160">
        <v>0</v>
      </c>
      <c r="P66" s="160">
        <v>1.0305750000000025</v>
      </c>
      <c r="Q66" s="146">
        <v>23.109771735105092</v>
      </c>
      <c r="T66" s="167"/>
      <c r="U66" s="167"/>
    </row>
    <row r="67" spans="1:21" ht="10.7" customHeight="1" x14ac:dyDescent="0.2">
      <c r="A67" s="122"/>
      <c r="B67" s="158" t="s">
        <v>95</v>
      </c>
      <c r="C67" s="159">
        <v>288.04690891323207</v>
      </c>
      <c r="D67" s="160">
        <v>1313.7469089132321</v>
      </c>
      <c r="E67" s="160">
        <v>25.200000000000045</v>
      </c>
      <c r="F67" s="160">
        <v>1025.7</v>
      </c>
      <c r="G67" s="161">
        <v>1313.7469089132321</v>
      </c>
      <c r="H67" s="160">
        <v>1233.3337999999999</v>
      </c>
      <c r="I67" s="162">
        <v>93.879101951246284</v>
      </c>
      <c r="J67" s="161">
        <v>80.413108913232236</v>
      </c>
      <c r="K67" s="160">
        <v>2.9470999999998639</v>
      </c>
      <c r="L67" s="160">
        <v>50.344900000000052</v>
      </c>
      <c r="M67" s="160">
        <v>25.202699999999822</v>
      </c>
      <c r="N67" s="160">
        <v>1.3300000000072032E-2</v>
      </c>
      <c r="O67" s="160">
        <v>1.0123715542040103E-3</v>
      </c>
      <c r="P67" s="160">
        <v>19.626999999999953</v>
      </c>
      <c r="Q67" s="146">
        <v>2.0970657213650803</v>
      </c>
      <c r="T67" s="167"/>
      <c r="U67" s="167"/>
    </row>
    <row r="68" spans="1:21" ht="10.7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0.40819999999999901</v>
      </c>
      <c r="I68" s="162">
        <v>1.9112540670750926</v>
      </c>
      <c r="J68" s="161">
        <v>20.949504715035197</v>
      </c>
      <c r="K68" s="160">
        <v>-3.1299999999999883E-2</v>
      </c>
      <c r="L68" s="160">
        <v>0.21209999999999951</v>
      </c>
      <c r="M68" s="160">
        <v>0</v>
      </c>
      <c r="N68" s="160">
        <v>0</v>
      </c>
      <c r="O68" s="160">
        <v>0</v>
      </c>
      <c r="P68" s="160">
        <v>4.5199999999999907E-2</v>
      </c>
      <c r="Q68" s="146" t="s">
        <v>237</v>
      </c>
      <c r="T68" s="167"/>
      <c r="U68" s="167"/>
    </row>
    <row r="69" spans="1:21" ht="10.7" customHeight="1" x14ac:dyDescent="0.2">
      <c r="A69" s="122"/>
      <c r="B69" s="158" t="s">
        <v>97</v>
      </c>
      <c r="C69" s="159">
        <v>1142.8904862471288</v>
      </c>
      <c r="D69" s="160">
        <v>1938.3904862471286</v>
      </c>
      <c r="E69" s="160">
        <v>-23.600000000000136</v>
      </c>
      <c r="F69" s="160">
        <v>795.49999999999977</v>
      </c>
      <c r="G69" s="161">
        <v>1938.3904862471286</v>
      </c>
      <c r="H69" s="160">
        <v>1738.1233</v>
      </c>
      <c r="I69" s="162">
        <v>89.66837757056571</v>
      </c>
      <c r="J69" s="161">
        <v>200.26718624712862</v>
      </c>
      <c r="K69" s="160">
        <v>21.222599999239947</v>
      </c>
      <c r="L69" s="160">
        <v>55.311000000759805</v>
      </c>
      <c r="M69" s="160">
        <v>26.205400000000054</v>
      </c>
      <c r="N69" s="160">
        <v>0</v>
      </c>
      <c r="O69" s="160">
        <v>0</v>
      </c>
      <c r="P69" s="160">
        <v>25.684749999999951</v>
      </c>
      <c r="Q69" s="146">
        <v>5.7971242175660267</v>
      </c>
      <c r="T69" s="167"/>
      <c r="U69" s="167"/>
    </row>
    <row r="70" spans="1:21" ht="10.7" customHeight="1" x14ac:dyDescent="0.2">
      <c r="A70" s="122"/>
      <c r="B70" s="158" t="s">
        <v>98</v>
      </c>
      <c r="C70" s="159">
        <v>51.286170601891712</v>
      </c>
      <c r="D70" s="160">
        <v>28.486170601891715</v>
      </c>
      <c r="E70" s="160">
        <v>0</v>
      </c>
      <c r="F70" s="160">
        <v>-22.799999999999997</v>
      </c>
      <c r="G70" s="161">
        <v>28.486170601891715</v>
      </c>
      <c r="H70" s="160">
        <v>0</v>
      </c>
      <c r="I70" s="162">
        <v>0</v>
      </c>
      <c r="J70" s="161">
        <v>28.486170601891715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7" customHeight="1" x14ac:dyDescent="0.2">
      <c r="A71" s="122"/>
      <c r="B71" s="158" t="s">
        <v>99</v>
      </c>
      <c r="C71" s="159">
        <v>59.765369434015597</v>
      </c>
      <c r="D71" s="160">
        <v>1.2653694340155965</v>
      </c>
      <c r="E71" s="160">
        <v>0</v>
      </c>
      <c r="F71" s="160">
        <v>-58.5</v>
      </c>
      <c r="G71" s="161">
        <v>1.2653694340155965</v>
      </c>
      <c r="H71" s="160">
        <v>1.1614</v>
      </c>
      <c r="I71" s="162">
        <v>91.783471986860476</v>
      </c>
      <c r="J71" s="161">
        <v>0.10396943401559655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7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9.9376999999999995</v>
      </c>
      <c r="I72" s="162">
        <v>68.833621554269882</v>
      </c>
      <c r="J72" s="161">
        <v>4.499576109560655</v>
      </c>
      <c r="K72" s="160">
        <v>0</v>
      </c>
      <c r="L72" s="160">
        <v>3.2999999999994145E-3</v>
      </c>
      <c r="M72" s="160">
        <v>0</v>
      </c>
      <c r="N72" s="160">
        <v>0</v>
      </c>
      <c r="O72" s="160">
        <v>0</v>
      </c>
      <c r="P72" s="160">
        <v>8.2499999999985363E-4</v>
      </c>
      <c r="Q72" s="146" t="s">
        <v>237</v>
      </c>
      <c r="T72" s="167"/>
      <c r="U72" s="167"/>
    </row>
    <row r="73" spans="1:21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7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7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7" customHeight="1" x14ac:dyDescent="0.2">
      <c r="A76" s="122"/>
      <c r="B76" s="165" t="s">
        <v>105</v>
      </c>
      <c r="C76" s="169">
        <v>22001.784467520421</v>
      </c>
      <c r="D76" s="160">
        <v>23412.684467520423</v>
      </c>
      <c r="E76" s="160">
        <v>-301.60000000000082</v>
      </c>
      <c r="F76" s="160">
        <v>1110.9000000000003</v>
      </c>
      <c r="G76" s="161">
        <v>23412.684467520423</v>
      </c>
      <c r="H76" s="160">
        <v>21858.413180004882</v>
      </c>
      <c r="I76" s="162">
        <v>93.36141359752348</v>
      </c>
      <c r="J76" s="161">
        <v>1554.2712875155398</v>
      </c>
      <c r="K76" s="160">
        <v>433.92189999924449</v>
      </c>
      <c r="L76" s="160">
        <v>614.03510000228562</v>
      </c>
      <c r="M76" s="160">
        <v>271.43670000229395</v>
      </c>
      <c r="N76" s="160">
        <v>7.7344999778761121</v>
      </c>
      <c r="O76" s="160">
        <v>3.3035511107689965E-2</v>
      </c>
      <c r="P76" s="160">
        <v>331.78204999542504</v>
      </c>
      <c r="Q76" s="146">
        <v>2.6846153598031348</v>
      </c>
      <c r="T76" s="167"/>
      <c r="U76" s="167"/>
    </row>
    <row r="77" spans="1:21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7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1.6602000000000001</v>
      </c>
      <c r="I79" s="162">
        <v>34.454254783493475</v>
      </c>
      <c r="J79" s="161">
        <v>3.1583630785878367</v>
      </c>
      <c r="K79" s="160">
        <v>7.46E-2</v>
      </c>
      <c r="L79" s="160">
        <v>-1.3923000000000001</v>
      </c>
      <c r="M79" s="160">
        <v>0</v>
      </c>
      <c r="N79" s="160">
        <v>0</v>
      </c>
      <c r="O79" s="160">
        <v>0</v>
      </c>
      <c r="P79" s="160">
        <v>-0.32942500000000002</v>
      </c>
      <c r="Q79" s="146" t="s">
        <v>237</v>
      </c>
    </row>
    <row r="80" spans="1:21" ht="10.7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18.251100000000001</v>
      </c>
      <c r="I80" s="162">
        <v>56.407098437831749</v>
      </c>
      <c r="J80" s="161">
        <v>14.104934090488065</v>
      </c>
      <c r="K80" s="160">
        <v>0.27190000000000047</v>
      </c>
      <c r="L80" s="160">
        <v>0.36819999999999986</v>
      </c>
      <c r="M80" s="160">
        <v>0.22199999999999953</v>
      </c>
      <c r="N80" s="160">
        <v>9.9999999999944578E-4</v>
      </c>
      <c r="O80" s="160">
        <v>3.0906136308387158E-3</v>
      </c>
      <c r="P80" s="160">
        <v>0.21577499999999983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22107.042999999991</v>
      </c>
      <c r="D83" s="173">
        <v>23449.842999999993</v>
      </c>
      <c r="E83" s="174">
        <v>-301.60000000000082</v>
      </c>
      <c r="F83" s="177">
        <v>1042.8000000000004</v>
      </c>
      <c r="G83" s="185">
        <v>23449.84299999999</v>
      </c>
      <c r="H83" s="177">
        <v>21878.324480004881</v>
      </c>
      <c r="I83" s="176">
        <v>93.298383618196908</v>
      </c>
      <c r="J83" s="185">
        <v>1571.5185199951084</v>
      </c>
      <c r="K83" s="177">
        <v>434.26839999924414</v>
      </c>
      <c r="L83" s="177">
        <v>613.01100000228689</v>
      </c>
      <c r="M83" s="177">
        <v>271.65870000229552</v>
      </c>
      <c r="N83" s="177">
        <v>7.7354999778763158</v>
      </c>
      <c r="O83" s="177">
        <v>3.2987427582676428E-2</v>
      </c>
      <c r="P83" s="186">
        <v>331.66839999542572</v>
      </c>
      <c r="Q83" s="153">
        <v>2.7382220314530485</v>
      </c>
      <c r="T83" s="130"/>
      <c r="U83" s="167"/>
    </row>
    <row r="84" spans="1:21" ht="10.7" customHeight="1" x14ac:dyDescent="0.2">
      <c r="A84" s="122"/>
      <c r="B84" s="187" t="s">
        <v>243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43816</v>
      </c>
      <c r="L94" s="151">
        <v>43838</v>
      </c>
      <c r="M94" s="151">
        <v>43845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7" customHeight="1" x14ac:dyDescent="0.2">
      <c r="A97" s="122"/>
      <c r="B97" s="158" t="s">
        <v>80</v>
      </c>
      <c r="C97" s="159">
        <v>3156.2732933042671</v>
      </c>
      <c r="D97" s="160">
        <v>3055.643293304267</v>
      </c>
      <c r="E97" s="160">
        <v>1</v>
      </c>
      <c r="F97" s="160">
        <v>-100.63000000000011</v>
      </c>
      <c r="G97" s="161">
        <v>3055.643293304267</v>
      </c>
      <c r="H97" s="160">
        <v>3031.3674999984742</v>
      </c>
      <c r="I97" s="162">
        <v>99.20554230400559</v>
      </c>
      <c r="J97" s="161">
        <v>24.275793305792831</v>
      </c>
      <c r="K97" s="160">
        <v>45.327999999999975</v>
      </c>
      <c r="L97" s="160">
        <v>129.27309999847421</v>
      </c>
      <c r="M97" s="160">
        <v>67.45299999999952</v>
      </c>
      <c r="N97" s="160">
        <v>18.700000000000273</v>
      </c>
      <c r="O97" s="160">
        <v>0.61198242743113973</v>
      </c>
      <c r="P97" s="160">
        <v>65.188524999618494</v>
      </c>
      <c r="Q97" s="146">
        <v>0</v>
      </c>
      <c r="T97" s="167"/>
      <c r="U97" s="167"/>
    </row>
    <row r="98" spans="1:21" ht="10.7" customHeight="1" x14ac:dyDescent="0.2">
      <c r="A98" s="122"/>
      <c r="B98" s="158" t="s">
        <v>81</v>
      </c>
      <c r="C98" s="159">
        <v>616.14027299566703</v>
      </c>
      <c r="D98" s="160">
        <v>992.74027299566706</v>
      </c>
      <c r="E98" s="160">
        <v>22.5</v>
      </c>
      <c r="F98" s="160">
        <v>376.6</v>
      </c>
      <c r="G98" s="161">
        <v>992.74027299566706</v>
      </c>
      <c r="H98" s="160">
        <v>936.16399999999999</v>
      </c>
      <c r="I98" s="162">
        <v>94.300999512697913</v>
      </c>
      <c r="J98" s="161">
        <v>56.576272995667068</v>
      </c>
      <c r="K98" s="160">
        <v>14.84699999999998</v>
      </c>
      <c r="L98" s="160">
        <v>40.877000000000066</v>
      </c>
      <c r="M98" s="160">
        <v>1.07000000000005</v>
      </c>
      <c r="N98" s="160">
        <v>0.15199999999992997</v>
      </c>
      <c r="O98" s="160">
        <v>1.5311154803991053E-2</v>
      </c>
      <c r="P98" s="160">
        <v>14.236500000000007</v>
      </c>
      <c r="Q98" s="146">
        <v>1.9740296418127379</v>
      </c>
      <c r="T98" s="167"/>
      <c r="U98" s="167"/>
    </row>
    <row r="99" spans="1:21" ht="10.7" customHeight="1" x14ac:dyDescent="0.2">
      <c r="A99" s="122"/>
      <c r="B99" s="158" t="s">
        <v>82</v>
      </c>
      <c r="C99" s="159">
        <v>1282.6706526279929</v>
      </c>
      <c r="D99" s="160">
        <v>1706.9006526279929</v>
      </c>
      <c r="E99" s="160">
        <v>10.399999999999864</v>
      </c>
      <c r="F99" s="160">
        <v>424.23</v>
      </c>
      <c r="G99" s="161">
        <v>1706.9006526279929</v>
      </c>
      <c r="H99" s="160">
        <v>1687.530182487</v>
      </c>
      <c r="I99" s="162">
        <v>98.865167102070671</v>
      </c>
      <c r="J99" s="161">
        <v>19.370470140992893</v>
      </c>
      <c r="K99" s="160">
        <v>49.421999999999798</v>
      </c>
      <c r="L99" s="160">
        <v>57.017000000000053</v>
      </c>
      <c r="M99" s="160">
        <v>22.072000000000116</v>
      </c>
      <c r="N99" s="160">
        <v>-0.31500000000005457</v>
      </c>
      <c r="O99" s="160">
        <v>-1.8454501116691915E-2</v>
      </c>
      <c r="P99" s="160">
        <v>32.048999999999978</v>
      </c>
      <c r="Q99" s="146">
        <v>0</v>
      </c>
      <c r="T99" s="167"/>
      <c r="U99" s="167"/>
    </row>
    <row r="100" spans="1:21" ht="10.7" customHeight="1" x14ac:dyDescent="0.2">
      <c r="A100" s="122"/>
      <c r="B100" s="158" t="s">
        <v>83</v>
      </c>
      <c r="C100" s="159">
        <v>2280.1083664763119</v>
      </c>
      <c r="D100" s="160">
        <v>2572.2083664763118</v>
      </c>
      <c r="E100" s="160">
        <v>0</v>
      </c>
      <c r="F100" s="160">
        <v>292.09999999999991</v>
      </c>
      <c r="G100" s="161">
        <v>2572.2083664763118</v>
      </c>
      <c r="H100" s="160">
        <v>2563.9709999999995</v>
      </c>
      <c r="I100" s="162">
        <v>99.679755085798249</v>
      </c>
      <c r="J100" s="161">
        <v>8.2373664763122179</v>
      </c>
      <c r="K100" s="160">
        <v>51.692000000000007</v>
      </c>
      <c r="L100" s="160">
        <v>58.786000000000058</v>
      </c>
      <c r="M100" s="160">
        <v>12.932999999999538</v>
      </c>
      <c r="N100" s="160">
        <v>9.86200000000008</v>
      </c>
      <c r="O100" s="160">
        <v>0.38340595297534591</v>
      </c>
      <c r="P100" s="160">
        <v>33.318249999999921</v>
      </c>
      <c r="Q100" s="146">
        <v>0</v>
      </c>
      <c r="T100" s="167"/>
      <c r="U100" s="167"/>
    </row>
    <row r="101" spans="1:21" ht="10.7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190.56970000000001</v>
      </c>
      <c r="I101" s="162">
        <v>99.555584181756373</v>
      </c>
      <c r="J101" s="161">
        <v>0.85070254827013514</v>
      </c>
      <c r="K101" s="160">
        <v>6.2249999999999943</v>
      </c>
      <c r="L101" s="160">
        <v>8.3438000000000159</v>
      </c>
      <c r="M101" s="160">
        <v>5.8849999999999909</v>
      </c>
      <c r="N101" s="160">
        <v>0.14700000000001978</v>
      </c>
      <c r="O101" s="160">
        <v>7.6794321839831606E-2</v>
      </c>
      <c r="P101" s="160">
        <v>5.1502000000000052</v>
      </c>
      <c r="Q101" s="146">
        <v>0</v>
      </c>
      <c r="T101" s="167"/>
      <c r="U101" s="167"/>
    </row>
    <row r="102" spans="1:21" ht="10.7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-0.63700000000000045</v>
      </c>
      <c r="L102" s="160">
        <v>0</v>
      </c>
      <c r="M102" s="160">
        <v>0</v>
      </c>
      <c r="N102" s="160">
        <v>0</v>
      </c>
      <c r="O102" s="160">
        <v>0</v>
      </c>
      <c r="P102" s="160">
        <v>-0.15925000000000011</v>
      </c>
      <c r="Q102" s="146" t="s">
        <v>237</v>
      </c>
      <c r="T102" s="167"/>
      <c r="U102" s="167"/>
    </row>
    <row r="103" spans="1:21" ht="10.7" customHeight="1" x14ac:dyDescent="0.2">
      <c r="A103" s="122"/>
      <c r="B103" s="158" t="s">
        <v>86</v>
      </c>
      <c r="C103" s="159">
        <v>224.79260090184582</v>
      </c>
      <c r="D103" s="160">
        <v>132.69260090184582</v>
      </c>
      <c r="E103" s="160">
        <v>2.5</v>
      </c>
      <c r="F103" s="160">
        <v>-92.1</v>
      </c>
      <c r="G103" s="161">
        <v>132.69260090184582</v>
      </c>
      <c r="H103" s="160">
        <v>132.42499999999998</v>
      </c>
      <c r="I103" s="162">
        <v>99.798330200759438</v>
      </c>
      <c r="J103" s="161">
        <v>0.26760090184583873</v>
      </c>
      <c r="K103" s="160">
        <v>9.6800000000000068</v>
      </c>
      <c r="L103" s="160">
        <v>9.8559999999999945</v>
      </c>
      <c r="M103" s="160">
        <v>21.218999999999994</v>
      </c>
      <c r="N103" s="160">
        <v>0</v>
      </c>
      <c r="O103" s="160">
        <v>0</v>
      </c>
      <c r="P103" s="160">
        <v>10.188749999999999</v>
      </c>
      <c r="Q103" s="146">
        <v>0</v>
      </c>
      <c r="T103" s="167"/>
      <c r="U103" s="167"/>
    </row>
    <row r="104" spans="1:21" ht="10.7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169.905</v>
      </c>
      <c r="I104" s="162">
        <v>116.42828623460677</v>
      </c>
      <c r="J104" s="161">
        <v>-23.973967692579521</v>
      </c>
      <c r="K104" s="160">
        <v>0.28000000000000114</v>
      </c>
      <c r="L104" s="160">
        <v>6.5614999999999952</v>
      </c>
      <c r="M104" s="160">
        <v>11.756</v>
      </c>
      <c r="N104" s="160">
        <v>-3.9999999999992042E-2</v>
      </c>
      <c r="O104" s="160">
        <v>-2.741020834809655E-2</v>
      </c>
      <c r="P104" s="160">
        <v>4.6393750000000011</v>
      </c>
      <c r="Q104" s="146">
        <v>0</v>
      </c>
      <c r="T104" s="167"/>
      <c r="U104" s="167"/>
    </row>
    <row r="105" spans="1:21" ht="10.7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7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164.905</v>
      </c>
      <c r="I106" s="162">
        <v>91.250159991969397</v>
      </c>
      <c r="J106" s="161">
        <v>15.812491360577013</v>
      </c>
      <c r="K106" s="160">
        <v>0.35699999999999932</v>
      </c>
      <c r="L106" s="160">
        <v>1.3580000000000041</v>
      </c>
      <c r="M106" s="160">
        <v>0.53300000000001546</v>
      </c>
      <c r="N106" s="160">
        <v>0</v>
      </c>
      <c r="O106" s="160">
        <v>0</v>
      </c>
      <c r="P106" s="160">
        <v>0.56200000000000472</v>
      </c>
      <c r="Q106" s="146">
        <v>26.13610562380228</v>
      </c>
      <c r="T106" s="167"/>
      <c r="U106" s="167"/>
    </row>
    <row r="107" spans="1:2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12.679817512999998</v>
      </c>
      <c r="I107" s="134"/>
      <c r="J107" s="161">
        <v>7.3201824870000021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7" customHeight="1" x14ac:dyDescent="0.2">
      <c r="A108" s="122"/>
      <c r="B108" s="165" t="s">
        <v>90</v>
      </c>
      <c r="C108" s="159">
        <v>8389.1743002116764</v>
      </c>
      <c r="D108" s="160">
        <v>8995.4743002116775</v>
      </c>
      <c r="E108" s="160">
        <v>36.399999999999864</v>
      </c>
      <c r="F108" s="160">
        <v>626.29999999999973</v>
      </c>
      <c r="G108" s="161">
        <v>9015.4743002116775</v>
      </c>
      <c r="H108" s="160">
        <v>8895.4564999984759</v>
      </c>
      <c r="I108" s="162">
        <v>98.668757780049546</v>
      </c>
      <c r="J108" s="161">
        <v>120.01780021320127</v>
      </c>
      <c r="K108" s="160">
        <v>177.19399999999976</v>
      </c>
      <c r="L108" s="160">
        <v>312.0723999984744</v>
      </c>
      <c r="M108" s="160">
        <v>142.92099999999922</v>
      </c>
      <c r="N108" s="160">
        <v>28.506000000000256</v>
      </c>
      <c r="O108" s="160">
        <v>0.31689268457283531</v>
      </c>
      <c r="P108" s="166">
        <v>165.17334999961844</v>
      </c>
      <c r="Q108" s="146"/>
      <c r="T108" s="167"/>
      <c r="U108" s="167"/>
    </row>
    <row r="109" spans="1:21" ht="10.7" customHeight="1" x14ac:dyDescent="0.2">
      <c r="A109" s="122"/>
      <c r="B109" s="158" t="s">
        <v>91</v>
      </c>
      <c r="C109" s="159">
        <v>762.97663056065744</v>
      </c>
      <c r="D109" s="160">
        <v>593.57663056065735</v>
      </c>
      <c r="E109" s="160">
        <v>-30</v>
      </c>
      <c r="F109" s="160">
        <v>-169.40000000000009</v>
      </c>
      <c r="G109" s="161">
        <v>593.57663056065735</v>
      </c>
      <c r="H109" s="160">
        <v>585.15800000000002</v>
      </c>
      <c r="I109" s="162">
        <v>98.581711252226086</v>
      </c>
      <c r="J109" s="161">
        <v>8.4186305606573342</v>
      </c>
      <c r="K109" s="160">
        <v>3.8650000000000091</v>
      </c>
      <c r="L109" s="160">
        <v>3.7074999999999818</v>
      </c>
      <c r="M109" s="160">
        <v>3.2395999999999958</v>
      </c>
      <c r="N109" s="160">
        <v>0.16300000000001091</v>
      </c>
      <c r="O109" s="160">
        <v>2.7460649831522299E-2</v>
      </c>
      <c r="P109" s="160">
        <v>2.7437749999999994</v>
      </c>
      <c r="Q109" s="146">
        <v>1.0682656415549148</v>
      </c>
      <c r="T109" s="167"/>
      <c r="U109" s="167"/>
    </row>
    <row r="110" spans="1:21" ht="10.7" customHeight="1" x14ac:dyDescent="0.2">
      <c r="A110" s="122"/>
      <c r="B110" s="158" t="s">
        <v>92</v>
      </c>
      <c r="C110" s="159">
        <v>1151.5097836057282</v>
      </c>
      <c r="D110" s="160">
        <v>1037.5097836057284</v>
      </c>
      <c r="E110" s="160">
        <v>0</v>
      </c>
      <c r="F110" s="160">
        <v>-113.99999999999977</v>
      </c>
      <c r="G110" s="161">
        <v>1037.5097836057284</v>
      </c>
      <c r="H110" s="160">
        <v>890.69990000000007</v>
      </c>
      <c r="I110" s="162">
        <v>85.849783209223332</v>
      </c>
      <c r="J110" s="161">
        <v>146.80988360572837</v>
      </c>
      <c r="K110" s="160">
        <v>15.92450000000008</v>
      </c>
      <c r="L110" s="160">
        <v>34.75649999999996</v>
      </c>
      <c r="M110" s="160">
        <v>12.227399999999989</v>
      </c>
      <c r="N110" s="160">
        <v>1.1737000000000535</v>
      </c>
      <c r="O110" s="160">
        <v>0.11312664406122647</v>
      </c>
      <c r="P110" s="160">
        <v>16.020525000000021</v>
      </c>
      <c r="Q110" s="146">
        <v>7.1638622083688386</v>
      </c>
      <c r="T110" s="167"/>
      <c r="U110" s="167"/>
    </row>
    <row r="111" spans="1:2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7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41.924199999999999</v>
      </c>
      <c r="I112" s="162">
        <v>88.129772932959668</v>
      </c>
      <c r="J112" s="161">
        <v>5.6467837944229657</v>
      </c>
      <c r="K112" s="160">
        <v>0</v>
      </c>
      <c r="L112" s="160">
        <v>3.4106999999999985</v>
      </c>
      <c r="M112" s="160">
        <v>6.2098000000000013</v>
      </c>
      <c r="N112" s="160">
        <v>0</v>
      </c>
      <c r="O112" s="160">
        <v>0</v>
      </c>
      <c r="P112" s="160">
        <v>2.405125</v>
      </c>
      <c r="Q112" s="146">
        <v>0.34781302195227504</v>
      </c>
      <c r="T112" s="167"/>
      <c r="U112" s="167"/>
    </row>
    <row r="113" spans="1:21" ht="10.7" customHeight="1" x14ac:dyDescent="0.2">
      <c r="A113" s="122"/>
      <c r="B113" s="158" t="s">
        <v>95</v>
      </c>
      <c r="C113" s="159">
        <v>158.80049462525335</v>
      </c>
      <c r="D113" s="160">
        <v>495.60049462525336</v>
      </c>
      <c r="E113" s="160">
        <v>0</v>
      </c>
      <c r="F113" s="160">
        <v>336.8</v>
      </c>
      <c r="G113" s="161">
        <v>495.60049462525336</v>
      </c>
      <c r="H113" s="160">
        <v>442.99790000000007</v>
      </c>
      <c r="I113" s="162">
        <v>89.386089159368467</v>
      </c>
      <c r="J113" s="161">
        <v>52.602594625253289</v>
      </c>
      <c r="K113" s="160">
        <v>5.4836999999999989</v>
      </c>
      <c r="L113" s="160">
        <v>13.169900000000041</v>
      </c>
      <c r="M113" s="160">
        <v>1.4639999999999986</v>
      </c>
      <c r="N113" s="160">
        <v>0</v>
      </c>
      <c r="O113" s="160">
        <v>0</v>
      </c>
      <c r="P113" s="160">
        <v>5.0294000000000096</v>
      </c>
      <c r="Q113" s="146">
        <v>8.4590198881085588</v>
      </c>
      <c r="T113" s="167"/>
      <c r="U113" s="167"/>
    </row>
    <row r="114" spans="1:21" ht="10.7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-0.25719999999999965</v>
      </c>
      <c r="L114" s="160">
        <v>0</v>
      </c>
      <c r="M114" s="160">
        <v>0</v>
      </c>
      <c r="N114" s="160">
        <v>0</v>
      </c>
      <c r="O114" s="160">
        <v>0</v>
      </c>
      <c r="P114" s="160">
        <v>-6.4299999999999913E-2</v>
      </c>
      <c r="Q114" s="146" t="s">
        <v>237</v>
      </c>
      <c r="T114" s="167"/>
      <c r="U114" s="167"/>
    </row>
    <row r="115" spans="1:21" ht="10.7" customHeight="1" x14ac:dyDescent="0.2">
      <c r="A115" s="122"/>
      <c r="B115" s="158" t="s">
        <v>97</v>
      </c>
      <c r="C115" s="159">
        <v>511.91041696385173</v>
      </c>
      <c r="D115" s="160">
        <v>747.41041696385162</v>
      </c>
      <c r="E115" s="160">
        <v>18.600000000000023</v>
      </c>
      <c r="F115" s="160">
        <v>235.49999999999989</v>
      </c>
      <c r="G115" s="161">
        <v>747.41041696385162</v>
      </c>
      <c r="H115" s="160">
        <v>732.41280000000006</v>
      </c>
      <c r="I115" s="162">
        <v>97.993389358315966</v>
      </c>
      <c r="J115" s="161">
        <v>14.997616963851556</v>
      </c>
      <c r="K115" s="160">
        <v>8.4125999999999976</v>
      </c>
      <c r="L115" s="160">
        <v>21.628100000000018</v>
      </c>
      <c r="M115" s="160">
        <v>9.2300000000000182</v>
      </c>
      <c r="N115" s="160">
        <v>0</v>
      </c>
      <c r="O115" s="160">
        <v>0</v>
      </c>
      <c r="P115" s="160">
        <v>9.8176750000000084</v>
      </c>
      <c r="Q115" s="146">
        <v>0</v>
      </c>
      <c r="T115" s="167"/>
      <c r="U115" s="167"/>
    </row>
    <row r="116" spans="1:21" ht="10.7" customHeight="1" x14ac:dyDescent="0.2">
      <c r="A116" s="122"/>
      <c r="B116" s="158" t="s">
        <v>98</v>
      </c>
      <c r="C116" s="159">
        <v>52.192155296907899</v>
      </c>
      <c r="D116" s="160">
        <v>76.292155296907922</v>
      </c>
      <c r="E116" s="160">
        <v>0</v>
      </c>
      <c r="F116" s="160">
        <v>24.100000000000023</v>
      </c>
      <c r="G116" s="161">
        <v>76.292155296907922</v>
      </c>
      <c r="H116" s="160">
        <v>0</v>
      </c>
      <c r="I116" s="162">
        <v>0</v>
      </c>
      <c r="J116" s="161">
        <v>76.292155296907922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7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5.7717999999999998</v>
      </c>
      <c r="I117" s="162">
        <v>76.759944647797383</v>
      </c>
      <c r="J117" s="161">
        <v>1.7474862976688206</v>
      </c>
      <c r="K117" s="160">
        <v>7.8000000000000291E-3</v>
      </c>
      <c r="L117" s="160">
        <v>3.8498999999999999</v>
      </c>
      <c r="M117" s="160">
        <v>1.2999999999999901E-2</v>
      </c>
      <c r="N117" s="160">
        <v>8.1999999999999851E-2</v>
      </c>
      <c r="O117" s="160">
        <v>1.0905290309988869</v>
      </c>
      <c r="P117" s="160">
        <v>0.98817499999999991</v>
      </c>
      <c r="Q117" s="146">
        <v>0</v>
      </c>
      <c r="T117" s="167"/>
      <c r="U117" s="167"/>
    </row>
    <row r="118" spans="1:21" ht="10.7" customHeight="1" x14ac:dyDescent="0.2">
      <c r="A118" s="122"/>
      <c r="B118" s="158" t="s">
        <v>100</v>
      </c>
      <c r="C118" s="159">
        <v>14.534453985413485</v>
      </c>
      <c r="D118" s="160">
        <v>67.534453985413478</v>
      </c>
      <c r="E118" s="160">
        <v>0</v>
      </c>
      <c r="F118" s="160">
        <v>52.999999999999993</v>
      </c>
      <c r="G118" s="161">
        <v>67.534453985413478</v>
      </c>
      <c r="H118" s="160">
        <v>44.5533</v>
      </c>
      <c r="I118" s="162">
        <v>65.971215240183781</v>
      </c>
      <c r="J118" s="161">
        <v>22.981153985413478</v>
      </c>
      <c r="K118" s="160">
        <v>0.4269999999999996</v>
      </c>
      <c r="L118" s="160">
        <v>1.4882999999999953</v>
      </c>
      <c r="M118" s="160">
        <v>0</v>
      </c>
      <c r="N118" s="160">
        <v>0</v>
      </c>
      <c r="O118" s="160">
        <v>0</v>
      </c>
      <c r="P118" s="160">
        <v>0.47882499999999872</v>
      </c>
      <c r="Q118" s="146">
        <v>45.994891631417616</v>
      </c>
      <c r="T118" s="167"/>
      <c r="U118" s="167"/>
    </row>
    <row r="119" spans="1:21" ht="10.7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7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0.63700000000000001</v>
      </c>
      <c r="L120" s="160">
        <v>0</v>
      </c>
      <c r="M120" s="160">
        <v>0</v>
      </c>
      <c r="N120" s="160">
        <v>0</v>
      </c>
      <c r="O120" s="160">
        <v>0</v>
      </c>
      <c r="P120" s="160">
        <v>0.15925</v>
      </c>
      <c r="Q120" s="146">
        <v>2.648205726703905</v>
      </c>
      <c r="T120" s="167"/>
      <c r="U120" s="167"/>
    </row>
    <row r="121" spans="1:21" ht="10.7" customHeight="1" x14ac:dyDescent="0.2">
      <c r="A121" s="122"/>
      <c r="B121" s="1" t="s">
        <v>103</v>
      </c>
      <c r="C121" s="159">
        <v>7.3078666991756798</v>
      </c>
      <c r="D121" s="160">
        <v>8.3078666991756798</v>
      </c>
      <c r="E121" s="160">
        <v>0</v>
      </c>
      <c r="F121" s="160">
        <v>1</v>
      </c>
      <c r="G121" s="161">
        <v>8.3078666991756798</v>
      </c>
      <c r="H121" s="160">
        <v>8.6435999999999993</v>
      </c>
      <c r="I121" s="162">
        <v>104.04114934652998</v>
      </c>
      <c r="J121" s="161">
        <v>-0.33573330082431951</v>
      </c>
      <c r="K121" s="160">
        <v>0</v>
      </c>
      <c r="L121" s="160">
        <v>1.7367999999999997</v>
      </c>
      <c r="M121" s="160">
        <v>0</v>
      </c>
      <c r="N121" s="160">
        <v>0</v>
      </c>
      <c r="O121" s="160">
        <v>0</v>
      </c>
      <c r="P121" s="160">
        <v>0.43419999999999992</v>
      </c>
      <c r="Q121" s="146">
        <v>0</v>
      </c>
      <c r="T121" s="167"/>
      <c r="U121" s="167"/>
    </row>
    <row r="122" spans="1:21" ht="10.7" customHeight="1" x14ac:dyDescent="0.2">
      <c r="A122" s="122"/>
      <c r="B122" s="165" t="s">
        <v>105</v>
      </c>
      <c r="C122" s="169">
        <v>11297.072773344957</v>
      </c>
      <c r="D122" s="160">
        <v>12124.072773344958</v>
      </c>
      <c r="E122" s="160">
        <v>25</v>
      </c>
      <c r="F122" s="160">
        <v>846.99999999999977</v>
      </c>
      <c r="G122" s="161">
        <v>12144.072773344957</v>
      </c>
      <c r="H122" s="160">
        <v>11653.651099998475</v>
      </c>
      <c r="I122" s="162">
        <v>95.961637561799634</v>
      </c>
      <c r="J122" s="161">
        <v>490.42167334648184</v>
      </c>
      <c r="K122" s="160">
        <v>211.69440000000031</v>
      </c>
      <c r="L122" s="160">
        <v>395.82009999847105</v>
      </c>
      <c r="M122" s="160">
        <v>175.30479999999989</v>
      </c>
      <c r="N122" s="160">
        <v>29.924699999999575</v>
      </c>
      <c r="O122" s="160">
        <v>0.24682052441807911</v>
      </c>
      <c r="P122" s="160">
        <v>203.18599999961771</v>
      </c>
      <c r="Q122" s="146">
        <v>0.41365878233443532</v>
      </c>
      <c r="T122" s="167"/>
      <c r="U122" s="167"/>
    </row>
    <row r="123" spans="1:2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7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7" customHeight="1" x14ac:dyDescent="0.2">
      <c r="A125" s="122"/>
      <c r="B125" s="158" t="s">
        <v>107</v>
      </c>
      <c r="C125" s="159">
        <v>23.86699430032046</v>
      </c>
      <c r="D125" s="159">
        <v>26.36699430032046</v>
      </c>
      <c r="E125" s="170">
        <v>0</v>
      </c>
      <c r="F125" s="160">
        <v>2.5</v>
      </c>
      <c r="G125" s="161">
        <v>26.36699430032046</v>
      </c>
      <c r="H125" s="160">
        <v>21.944299999999998</v>
      </c>
      <c r="I125" s="162">
        <v>83.226399452490085</v>
      </c>
      <c r="J125" s="161">
        <v>4.4226943003204617</v>
      </c>
      <c r="K125" s="160">
        <v>0.73750000000000071</v>
      </c>
      <c r="L125" s="160">
        <v>0.37839999999999918</v>
      </c>
      <c r="M125" s="160">
        <v>0</v>
      </c>
      <c r="N125" s="160">
        <v>-3.0000000000001137E-2</v>
      </c>
      <c r="O125" s="160">
        <v>-0.11377861146515482</v>
      </c>
      <c r="P125" s="160">
        <v>0.27147499999999969</v>
      </c>
      <c r="Q125" s="146">
        <v>14.291350217590818</v>
      </c>
    </row>
    <row r="126" spans="1:21" ht="10.7" customHeight="1" x14ac:dyDescent="0.2">
      <c r="A126" s="122"/>
      <c r="B126" s="171" t="s">
        <v>108</v>
      </c>
      <c r="C126" s="159">
        <v>189.37212495022985</v>
      </c>
      <c r="D126" s="159">
        <v>203.37212495022985</v>
      </c>
      <c r="E126" s="170">
        <v>0</v>
      </c>
      <c r="F126" s="160">
        <v>14</v>
      </c>
      <c r="G126" s="161">
        <v>203.37212495022985</v>
      </c>
      <c r="H126" s="160">
        <v>164.32339999999999</v>
      </c>
      <c r="I126" s="162">
        <v>80.799372106779117</v>
      </c>
      <c r="J126" s="161">
        <v>39.048724950229854</v>
      </c>
      <c r="K126" s="160">
        <v>1.7119000000000142</v>
      </c>
      <c r="L126" s="160">
        <v>0.74100000000001387</v>
      </c>
      <c r="M126" s="160">
        <v>6.6299999999984038E-2</v>
      </c>
      <c r="N126" s="160">
        <v>5.9100000000000819E-2</v>
      </c>
      <c r="O126" s="160">
        <v>2.9060029743242365E-2</v>
      </c>
      <c r="P126" s="160">
        <v>0.64457500000000323</v>
      </c>
      <c r="Q126" s="146" t="s">
        <v>237</v>
      </c>
    </row>
    <row r="127" spans="1:2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7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7" customHeight="1" x14ac:dyDescent="0.2">
      <c r="A129" s="122"/>
      <c r="B129" s="172" t="s">
        <v>111</v>
      </c>
      <c r="C129" s="173">
        <v>11510.772000000003</v>
      </c>
      <c r="D129" s="173">
        <v>12353.972000000003</v>
      </c>
      <c r="E129" s="174">
        <v>25</v>
      </c>
      <c r="F129" s="177">
        <v>863.19999999999982</v>
      </c>
      <c r="G129" s="185">
        <v>12373.972000000002</v>
      </c>
      <c r="H129" s="177">
        <v>11839.918799998475</v>
      </c>
      <c r="I129" s="176">
        <v>95.684060057663572</v>
      </c>
      <c r="J129" s="185">
        <v>534.05320000152722</v>
      </c>
      <c r="K129" s="177">
        <v>214.14379999999801</v>
      </c>
      <c r="L129" s="177">
        <v>396.93949999847246</v>
      </c>
      <c r="M129" s="177">
        <v>175.3711000000003</v>
      </c>
      <c r="N129" s="177">
        <v>29.953799999999319</v>
      </c>
      <c r="O129" s="177">
        <v>0.24246290990459837</v>
      </c>
      <c r="P129" s="186">
        <v>204.10204999961752</v>
      </c>
      <c r="Q129" s="153">
        <v>0.61659890237519921</v>
      </c>
    </row>
    <row r="130" spans="1:2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43816</v>
      </c>
      <c r="L134" s="151">
        <v>43838</v>
      </c>
      <c r="M134" s="151">
        <v>43845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7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7" customHeight="1" x14ac:dyDescent="0.2">
      <c r="A137" s="184"/>
      <c r="B137" s="158" t="s">
        <v>80</v>
      </c>
      <c r="C137" s="159">
        <v>1346.4024948994399</v>
      </c>
      <c r="D137" s="160">
        <v>2094.7624948994398</v>
      </c>
      <c r="E137" s="160">
        <v>0</v>
      </c>
      <c r="F137" s="160">
        <v>748.3599999999999</v>
      </c>
      <c r="G137" s="161">
        <v>2094.7624948994398</v>
      </c>
      <c r="H137" s="160">
        <v>2011.8044</v>
      </c>
      <c r="I137" s="162">
        <v>96.039737435559616</v>
      </c>
      <c r="J137" s="161">
        <v>82.958094899439857</v>
      </c>
      <c r="K137" s="160">
        <v>26.855999999999995</v>
      </c>
      <c r="L137" s="160">
        <v>107.12699999999995</v>
      </c>
      <c r="M137" s="160">
        <v>68.875999999999749</v>
      </c>
      <c r="N137" s="160">
        <v>35.52800000000002</v>
      </c>
      <c r="O137" s="160">
        <v>1.6960395312837391</v>
      </c>
      <c r="P137" s="160">
        <v>59.596749999999929</v>
      </c>
      <c r="Q137" s="146">
        <v>0</v>
      </c>
      <c r="T137" s="130"/>
    </row>
    <row r="138" spans="1:21" ht="10.7" customHeight="1" x14ac:dyDescent="0.2">
      <c r="A138" s="184"/>
      <c r="B138" s="158" t="s">
        <v>81</v>
      </c>
      <c r="C138" s="159">
        <v>400.47048383099201</v>
      </c>
      <c r="D138" s="160">
        <v>907.87048383099204</v>
      </c>
      <c r="E138" s="160">
        <v>36.5</v>
      </c>
      <c r="F138" s="160">
        <v>507.40000000000003</v>
      </c>
      <c r="G138" s="161">
        <v>907.87048383099204</v>
      </c>
      <c r="H138" s="160">
        <v>891.16899999999998</v>
      </c>
      <c r="I138" s="162">
        <v>98.160367130725973</v>
      </c>
      <c r="J138" s="161">
        <v>16.701483830992061</v>
      </c>
      <c r="K138" s="160">
        <v>10.287000000000035</v>
      </c>
      <c r="L138" s="160">
        <v>75.871999999999957</v>
      </c>
      <c r="M138" s="160">
        <v>24.620000000000005</v>
      </c>
      <c r="N138" s="160">
        <v>0</v>
      </c>
      <c r="O138" s="160">
        <v>0</v>
      </c>
      <c r="P138" s="160">
        <v>27.694749999999999</v>
      </c>
      <c r="Q138" s="146">
        <v>0</v>
      </c>
      <c r="T138" s="130"/>
    </row>
    <row r="139" spans="1:21" ht="10.7" customHeight="1" x14ac:dyDescent="0.2">
      <c r="A139" s="122"/>
      <c r="B139" s="158" t="s">
        <v>82</v>
      </c>
      <c r="C139" s="159">
        <v>648.64182232948303</v>
      </c>
      <c r="D139" s="160">
        <v>944.88182232948304</v>
      </c>
      <c r="E139" s="160">
        <v>10.5</v>
      </c>
      <c r="F139" s="160">
        <v>296.24</v>
      </c>
      <c r="G139" s="161">
        <v>944.88182232948304</v>
      </c>
      <c r="H139" s="160">
        <v>935.06999999999994</v>
      </c>
      <c r="I139" s="162">
        <v>98.961582062686603</v>
      </c>
      <c r="J139" s="161">
        <v>9.8118223294831068</v>
      </c>
      <c r="K139" s="160">
        <v>24.361999999999966</v>
      </c>
      <c r="L139" s="160">
        <v>16.780000000000086</v>
      </c>
      <c r="M139" s="160">
        <v>6.90199999999993</v>
      </c>
      <c r="N139" s="160">
        <v>0</v>
      </c>
      <c r="O139" s="160">
        <v>0</v>
      </c>
      <c r="P139" s="160">
        <v>12.010999999999996</v>
      </c>
      <c r="Q139" s="146">
        <v>0</v>
      </c>
      <c r="T139" s="167"/>
      <c r="U139" s="167"/>
    </row>
    <row r="140" spans="1:21" ht="10.7" customHeight="1" x14ac:dyDescent="0.2">
      <c r="A140" s="122"/>
      <c r="B140" s="158" t="s">
        <v>83</v>
      </c>
      <c r="C140" s="159">
        <v>1372.9108315502101</v>
      </c>
      <c r="D140" s="160">
        <v>2063.4108315502099</v>
      </c>
      <c r="E140" s="160">
        <v>0</v>
      </c>
      <c r="F140" s="160">
        <v>690.49999999999977</v>
      </c>
      <c r="G140" s="161">
        <v>2063.4108315502099</v>
      </c>
      <c r="H140" s="160">
        <v>1966.6129999999998</v>
      </c>
      <c r="I140" s="162">
        <v>95.308843490101907</v>
      </c>
      <c r="J140" s="161">
        <v>96.797831550210049</v>
      </c>
      <c r="K140" s="160">
        <v>27.658000000000129</v>
      </c>
      <c r="L140" s="160">
        <v>30.936999999999898</v>
      </c>
      <c r="M140" s="160">
        <v>6.4089999999998781</v>
      </c>
      <c r="N140" s="160">
        <v>1.5640000000000782</v>
      </c>
      <c r="O140" s="160">
        <v>7.5796829990713396E-2</v>
      </c>
      <c r="P140" s="160">
        <v>16.641999999999996</v>
      </c>
      <c r="Q140" s="146">
        <v>3.8164782808682896</v>
      </c>
      <c r="T140" s="167"/>
      <c r="U140" s="167"/>
    </row>
    <row r="141" spans="1:21" ht="10.7" customHeight="1" x14ac:dyDescent="0.2">
      <c r="A141" s="122"/>
      <c r="B141" s="158" t="s">
        <v>84</v>
      </c>
      <c r="C141" s="159">
        <v>15.3245439125225</v>
      </c>
      <c r="D141" s="160">
        <v>10.5245439125225</v>
      </c>
      <c r="E141" s="160">
        <v>0</v>
      </c>
      <c r="F141" s="160">
        <v>-4.8000000000000007</v>
      </c>
      <c r="G141" s="161">
        <v>10.5245439125225</v>
      </c>
      <c r="H141" s="160">
        <v>10.170200000000001</v>
      </c>
      <c r="I141" s="162">
        <v>96.63316609757419</v>
      </c>
      <c r="J141" s="161">
        <v>0.35434391252249853</v>
      </c>
      <c r="K141" s="160">
        <v>0</v>
      </c>
      <c r="L141" s="160">
        <v>4.8000000000000043E-2</v>
      </c>
      <c r="M141" s="160">
        <v>0</v>
      </c>
      <c r="N141" s="160">
        <v>0</v>
      </c>
      <c r="O141" s="160">
        <v>0</v>
      </c>
      <c r="P141" s="160">
        <v>1.2000000000000011E-2</v>
      </c>
      <c r="Q141" s="146">
        <v>27.528659376874852</v>
      </c>
      <c r="T141" s="167"/>
      <c r="U141" s="167"/>
    </row>
    <row r="142" spans="1:21" ht="10.7" customHeight="1" x14ac:dyDescent="0.2">
      <c r="A142" s="122"/>
      <c r="B142" s="158" t="s">
        <v>85</v>
      </c>
      <c r="C142" s="159">
        <v>54.795442511495999</v>
      </c>
      <c r="D142" s="160">
        <v>0.29544251149599177</v>
      </c>
      <c r="E142" s="160">
        <v>0</v>
      </c>
      <c r="F142" s="160">
        <v>-54.500000000000007</v>
      </c>
      <c r="G142" s="161">
        <v>0.29544251149599177</v>
      </c>
      <c r="H142" s="160">
        <v>6.9000000000000006E-2</v>
      </c>
      <c r="I142" s="162">
        <v>23.354797402247279</v>
      </c>
      <c r="J142" s="161">
        <v>0.22644251149599176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7" customHeight="1" x14ac:dyDescent="0.2">
      <c r="A143" s="122"/>
      <c r="B143" s="158" t="s">
        <v>86</v>
      </c>
      <c r="C143" s="159">
        <v>155.147952513891</v>
      </c>
      <c r="D143" s="160">
        <v>128.84795251389102</v>
      </c>
      <c r="E143" s="160">
        <v>-24</v>
      </c>
      <c r="F143" s="160">
        <v>-26.299999999999983</v>
      </c>
      <c r="G143" s="161">
        <v>128.84795251389102</v>
      </c>
      <c r="H143" s="160">
        <v>124.39400000000001</v>
      </c>
      <c r="I143" s="162">
        <v>96.543249289575769</v>
      </c>
      <c r="J143" s="161">
        <v>4.4539525138910108</v>
      </c>
      <c r="K143" s="160">
        <v>25.804000000000009</v>
      </c>
      <c r="L143" s="160">
        <v>25.739999999999995</v>
      </c>
      <c r="M143" s="160">
        <v>28.608000000000004</v>
      </c>
      <c r="N143" s="160">
        <v>0</v>
      </c>
      <c r="O143" s="160">
        <v>0</v>
      </c>
      <c r="P143" s="160">
        <v>20.038000000000004</v>
      </c>
      <c r="Q143" s="146">
        <v>0</v>
      </c>
      <c r="T143" s="167"/>
      <c r="U143" s="167"/>
    </row>
    <row r="144" spans="1:21" ht="10.7" customHeight="1" x14ac:dyDescent="0.2">
      <c r="A144" s="122"/>
      <c r="B144" s="158" t="s">
        <v>87</v>
      </c>
      <c r="C144" s="159">
        <v>39.604683504939302</v>
      </c>
      <c r="D144" s="160">
        <v>53.304683504939305</v>
      </c>
      <c r="E144" s="160">
        <v>0</v>
      </c>
      <c r="F144" s="160">
        <v>13.700000000000003</v>
      </c>
      <c r="G144" s="161">
        <v>53.304683504939305</v>
      </c>
      <c r="H144" s="160">
        <v>52.773000000000003</v>
      </c>
      <c r="I144" s="162">
        <v>99.002557617868533</v>
      </c>
      <c r="J144" s="161">
        <v>0.53168350493930205</v>
      </c>
      <c r="K144" s="160">
        <v>0</v>
      </c>
      <c r="L144" s="160">
        <v>6.6129999999999995</v>
      </c>
      <c r="M144" s="160">
        <v>0.1910000000000025</v>
      </c>
      <c r="N144" s="160">
        <v>0</v>
      </c>
      <c r="O144" s="160">
        <v>0</v>
      </c>
      <c r="P144" s="160">
        <v>1.7010000000000005</v>
      </c>
      <c r="Q144" s="146">
        <v>0</v>
      </c>
      <c r="T144" s="167"/>
      <c r="U144" s="167"/>
    </row>
    <row r="145" spans="1:2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7" customHeight="1" x14ac:dyDescent="0.2">
      <c r="A146" s="122"/>
      <c r="B146" s="158" t="s">
        <v>89</v>
      </c>
      <c r="C146" s="159">
        <v>239.815488662543</v>
      </c>
      <c r="D146" s="160">
        <v>377.51548866254302</v>
      </c>
      <c r="E146" s="160">
        <v>0</v>
      </c>
      <c r="F146" s="160">
        <v>137.70000000000002</v>
      </c>
      <c r="G146" s="161">
        <v>377.51548866254302</v>
      </c>
      <c r="H146" s="160">
        <v>390.96</v>
      </c>
      <c r="I146" s="162">
        <v>103.5613138377681</v>
      </c>
      <c r="J146" s="161">
        <v>-13.444511337456959</v>
      </c>
      <c r="K146" s="160">
        <v>7.8240000000000123</v>
      </c>
      <c r="L146" s="160">
        <v>10.492999999999995</v>
      </c>
      <c r="M146" s="160">
        <v>6.2409999999999854</v>
      </c>
      <c r="N146" s="160">
        <v>0</v>
      </c>
      <c r="O146" s="160">
        <v>0</v>
      </c>
      <c r="P146" s="160">
        <v>6.1394999999999982</v>
      </c>
      <c r="Q146" s="146">
        <v>0</v>
      </c>
      <c r="T146" s="167"/>
      <c r="U146" s="167"/>
    </row>
    <row r="147" spans="1:21" ht="10.7" customHeight="1" x14ac:dyDescent="0.2">
      <c r="A147" s="122"/>
      <c r="B147" s="158" t="s">
        <v>240</v>
      </c>
      <c r="C147" s="134">
        <v>0</v>
      </c>
      <c r="D147" s="134">
        <v>10</v>
      </c>
      <c r="E147" s="134"/>
      <c r="F147" s="134">
        <v>10</v>
      </c>
      <c r="G147" s="238">
        <v>10</v>
      </c>
      <c r="H147" s="126">
        <v>1.6560000000000001</v>
      </c>
      <c r="I147" s="134"/>
      <c r="J147" s="161">
        <v>8.3439999999999994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7" customHeight="1" x14ac:dyDescent="0.2">
      <c r="A148" s="122"/>
      <c r="B148" s="165" t="s">
        <v>90</v>
      </c>
      <c r="C148" s="159">
        <v>4273.1137437155166</v>
      </c>
      <c r="D148" s="160">
        <v>6581.4137437155168</v>
      </c>
      <c r="E148" s="160">
        <v>23</v>
      </c>
      <c r="F148" s="160">
        <v>2318.2999999999993</v>
      </c>
      <c r="G148" s="161">
        <v>6591.4137437155168</v>
      </c>
      <c r="H148" s="160">
        <v>6384.6786000000002</v>
      </c>
      <c r="I148" s="162">
        <v>96.863569004257613</v>
      </c>
      <c r="J148" s="161">
        <v>206.73514371551693</v>
      </c>
      <c r="K148" s="160">
        <v>122.79100000000014</v>
      </c>
      <c r="L148" s="160">
        <v>273.6099999999999</v>
      </c>
      <c r="M148" s="160">
        <v>141.84699999999955</v>
      </c>
      <c r="N148" s="160">
        <v>37.092000000000098</v>
      </c>
      <c r="O148" s="160">
        <v>0.56358711736393463</v>
      </c>
      <c r="P148" s="166">
        <v>143.83499999999992</v>
      </c>
      <c r="Q148" s="146">
        <v>0</v>
      </c>
      <c r="T148" s="167"/>
      <c r="U148" s="167"/>
    </row>
    <row r="149" spans="1:21" ht="10.7" customHeight="1" x14ac:dyDescent="0.2">
      <c r="A149" s="122"/>
      <c r="B149" s="158" t="s">
        <v>91</v>
      </c>
      <c r="C149" s="159">
        <v>221.10524926242499</v>
      </c>
      <c r="D149" s="160">
        <v>429.905249262425</v>
      </c>
      <c r="E149" s="160">
        <v>0</v>
      </c>
      <c r="F149" s="160">
        <v>208.8</v>
      </c>
      <c r="G149" s="161">
        <v>429.905249262425</v>
      </c>
      <c r="H149" s="160">
        <v>434.05840000000001</v>
      </c>
      <c r="I149" s="162">
        <v>100.9660618810076</v>
      </c>
      <c r="J149" s="161">
        <v>-4.1531507375750039</v>
      </c>
      <c r="K149" s="160">
        <v>34.02600000000001</v>
      </c>
      <c r="L149" s="160">
        <v>127.31900000000002</v>
      </c>
      <c r="M149" s="160">
        <v>4.8000000000001819E-2</v>
      </c>
      <c r="N149" s="160">
        <v>0</v>
      </c>
      <c r="O149" s="160">
        <v>0</v>
      </c>
      <c r="P149" s="160">
        <v>40.348250000000007</v>
      </c>
      <c r="Q149" s="146">
        <v>0</v>
      </c>
      <c r="T149" s="167"/>
      <c r="U149" s="167"/>
    </row>
    <row r="150" spans="1:21" ht="10.7" customHeight="1" x14ac:dyDescent="0.2">
      <c r="A150" s="184"/>
      <c r="B150" s="158" t="s">
        <v>92</v>
      </c>
      <c r="C150" s="159">
        <v>707.55262667687043</v>
      </c>
      <c r="D150" s="160">
        <v>2072.2526266768705</v>
      </c>
      <c r="E150" s="160">
        <v>0</v>
      </c>
      <c r="F150" s="160">
        <v>1364.7</v>
      </c>
      <c r="G150" s="161">
        <v>2072.2526266768705</v>
      </c>
      <c r="H150" s="160">
        <v>2029.3471</v>
      </c>
      <c r="I150" s="162">
        <v>97.929522389088476</v>
      </c>
      <c r="J150" s="161">
        <v>42.905526676870522</v>
      </c>
      <c r="K150" s="160">
        <v>55.438199999999824</v>
      </c>
      <c r="L150" s="160">
        <v>127.7174</v>
      </c>
      <c r="M150" s="160">
        <v>38.600900000000138</v>
      </c>
      <c r="N150" s="160">
        <v>0</v>
      </c>
      <c r="O150" s="160">
        <v>0</v>
      </c>
      <c r="P150" s="160">
        <v>55.43912499999999</v>
      </c>
      <c r="Q150" s="146">
        <v>0</v>
      </c>
      <c r="T150" s="167"/>
      <c r="U150" s="167"/>
    </row>
    <row r="151" spans="1:2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7" customHeight="1" x14ac:dyDescent="0.2">
      <c r="A152" s="184"/>
      <c r="B152" s="158" t="s">
        <v>94</v>
      </c>
      <c r="C152" s="159">
        <v>2355.9099951284898</v>
      </c>
      <c r="D152" s="160">
        <v>2250.1099951284896</v>
      </c>
      <c r="E152" s="160">
        <v>-10</v>
      </c>
      <c r="F152" s="160">
        <v>-180.80000000000018</v>
      </c>
      <c r="G152" s="161">
        <v>2175.1099951284896</v>
      </c>
      <c r="H152" s="160">
        <v>2060.5237000000002</v>
      </c>
      <c r="I152" s="162">
        <v>94.731931011069605</v>
      </c>
      <c r="J152" s="161">
        <v>114.58629512848938</v>
      </c>
      <c r="K152" s="160">
        <v>0</v>
      </c>
      <c r="L152" s="160">
        <v>89.498400000000402</v>
      </c>
      <c r="M152" s="160">
        <v>11.740099999999984</v>
      </c>
      <c r="N152" s="160">
        <v>0</v>
      </c>
      <c r="O152" s="160">
        <v>0</v>
      </c>
      <c r="P152" s="160">
        <v>25.309625000000096</v>
      </c>
      <c r="Q152" s="146">
        <v>2.5273802013458893</v>
      </c>
      <c r="T152" s="167"/>
      <c r="U152" s="167"/>
    </row>
    <row r="153" spans="1:21" ht="10.7" customHeight="1" x14ac:dyDescent="0.2">
      <c r="A153" s="122"/>
      <c r="B153" s="158" t="s">
        <v>95</v>
      </c>
      <c r="C153" s="159">
        <v>87.966846034111143</v>
      </c>
      <c r="D153" s="160">
        <v>177.36684603411112</v>
      </c>
      <c r="E153" s="160">
        <v>0</v>
      </c>
      <c r="F153" s="160">
        <v>89.399999999999977</v>
      </c>
      <c r="G153" s="161">
        <v>177.36684603411112</v>
      </c>
      <c r="H153" s="160">
        <v>171.91550000000001</v>
      </c>
      <c r="I153" s="162">
        <v>96.926513519295071</v>
      </c>
      <c r="J153" s="161">
        <v>5.4513460341111113</v>
      </c>
      <c r="K153" s="160">
        <v>1.5263999999999953</v>
      </c>
      <c r="L153" s="160">
        <v>20.350600000000014</v>
      </c>
      <c r="M153" s="160">
        <v>0</v>
      </c>
      <c r="N153" s="160">
        <v>0</v>
      </c>
      <c r="O153" s="160">
        <v>0</v>
      </c>
      <c r="P153" s="160">
        <v>5.4692500000000024</v>
      </c>
      <c r="Q153" s="146">
        <v>0</v>
      </c>
      <c r="T153" s="167"/>
      <c r="U153" s="167"/>
    </row>
    <row r="154" spans="1:21" ht="10.7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28.148199999999999</v>
      </c>
      <c r="I154" s="162">
        <v>91.103870038345349</v>
      </c>
      <c r="J154" s="161">
        <v>2.7486213843742355</v>
      </c>
      <c r="K154" s="160">
        <v>-0.4009999999999998</v>
      </c>
      <c r="L154" s="160">
        <v>-2.9999999999930083E-4</v>
      </c>
      <c r="M154" s="160">
        <v>0</v>
      </c>
      <c r="N154" s="160">
        <v>0</v>
      </c>
      <c r="O154" s="160">
        <v>0</v>
      </c>
      <c r="P154" s="160">
        <v>-0.10032499999999978</v>
      </c>
      <c r="Q154" s="146" t="s">
        <v>237</v>
      </c>
      <c r="T154" s="167"/>
      <c r="U154" s="167"/>
    </row>
    <row r="155" spans="1:21" ht="10.7" customHeight="1" x14ac:dyDescent="0.2">
      <c r="A155" s="122"/>
      <c r="B155" s="158" t="s">
        <v>97</v>
      </c>
      <c r="C155" s="159">
        <v>238.52106945982194</v>
      </c>
      <c r="D155" s="160">
        <v>663.021069459822</v>
      </c>
      <c r="E155" s="160">
        <v>-3</v>
      </c>
      <c r="F155" s="160">
        <v>424.50000000000006</v>
      </c>
      <c r="G155" s="161">
        <v>663.021069459822</v>
      </c>
      <c r="H155" s="160">
        <v>658.32629999999995</v>
      </c>
      <c r="I155" s="162">
        <v>99.291912478189118</v>
      </c>
      <c r="J155" s="161">
        <v>4.6947694598220551</v>
      </c>
      <c r="K155" s="160">
        <v>0.71399999999994179</v>
      </c>
      <c r="L155" s="160">
        <v>47.030799999999999</v>
      </c>
      <c r="M155" s="160">
        <v>0</v>
      </c>
      <c r="N155" s="160">
        <v>0</v>
      </c>
      <c r="O155" s="160">
        <v>0</v>
      </c>
      <c r="P155" s="160">
        <v>11.936199999999985</v>
      </c>
      <c r="Q155" s="146">
        <v>0</v>
      </c>
      <c r="T155" s="167"/>
      <c r="U155" s="167"/>
    </row>
    <row r="156" spans="1:21" ht="10.7" customHeight="1" x14ac:dyDescent="0.2">
      <c r="A156" s="122"/>
      <c r="B156" s="158" t="s">
        <v>98</v>
      </c>
      <c r="C156" s="159">
        <v>11.37803108006335</v>
      </c>
      <c r="D156" s="160">
        <v>1.178031080063354</v>
      </c>
      <c r="E156" s="160">
        <v>-10</v>
      </c>
      <c r="F156" s="160">
        <v>-10.199999999999996</v>
      </c>
      <c r="G156" s="161">
        <v>1.178031080063354</v>
      </c>
      <c r="H156" s="160">
        <v>0</v>
      </c>
      <c r="I156" s="162">
        <v>0</v>
      </c>
      <c r="J156" s="161">
        <v>1.178031080063354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7" customHeight="1" x14ac:dyDescent="0.2">
      <c r="A157" s="122"/>
      <c r="B157" s="158" t="s">
        <v>99</v>
      </c>
      <c r="C157" s="159">
        <v>15.649297750261701</v>
      </c>
      <c r="D157" s="160">
        <v>1.4492977502616977</v>
      </c>
      <c r="E157" s="160">
        <v>0</v>
      </c>
      <c r="F157" s="160">
        <v>-14.200000000000003</v>
      </c>
      <c r="G157" s="161">
        <v>1.4492977502616977</v>
      </c>
      <c r="H157" s="160">
        <v>0.22599999999999998</v>
      </c>
      <c r="I157" s="162">
        <v>15.59375911259032</v>
      </c>
      <c r="J157" s="161">
        <v>1.2232977502616977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7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7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7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7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7" customHeight="1" x14ac:dyDescent="0.2">
      <c r="A162" s="122"/>
      <c r="B162" s="165" t="s">
        <v>105</v>
      </c>
      <c r="C162" s="169">
        <v>8031.9760736803</v>
      </c>
      <c r="D162" s="160">
        <v>12220.8760736803</v>
      </c>
      <c r="E162" s="160">
        <v>0</v>
      </c>
      <c r="F162" s="160">
        <v>4123.8999999999996</v>
      </c>
      <c r="G162" s="161">
        <v>12155.876073680298</v>
      </c>
      <c r="H162" s="160">
        <v>11767.7032</v>
      </c>
      <c r="I162" s="162">
        <v>96.806705898221821</v>
      </c>
      <c r="J162" s="161">
        <v>388.17287368029793</v>
      </c>
      <c r="K162" s="160">
        <v>214.09460000000036</v>
      </c>
      <c r="L162" s="160">
        <v>685.52590000000055</v>
      </c>
      <c r="M162" s="160">
        <v>192.23600000000079</v>
      </c>
      <c r="N162" s="160">
        <v>37.092000000000553</v>
      </c>
      <c r="O162" s="160">
        <v>0.30351342879488302</v>
      </c>
      <c r="P162" s="160">
        <v>282.23712500000056</v>
      </c>
      <c r="Q162" s="146">
        <v>0</v>
      </c>
      <c r="T162" s="167"/>
      <c r="U162" s="167"/>
    </row>
    <row r="163" spans="1:2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7" customHeight="1" x14ac:dyDescent="0.2">
      <c r="A165" s="122"/>
      <c r="B165" s="158" t="s">
        <v>107</v>
      </c>
      <c r="C165" s="159">
        <v>7.0591023858165158</v>
      </c>
      <c r="D165" s="159">
        <v>2.9591023858165157</v>
      </c>
      <c r="E165" s="170">
        <v>0</v>
      </c>
      <c r="F165" s="160">
        <v>-4.0999999999999996</v>
      </c>
      <c r="G165" s="161">
        <v>2.9591023858165157</v>
      </c>
      <c r="H165" s="160">
        <v>0.2485</v>
      </c>
      <c r="I165" s="162">
        <v>8.3978168917406517</v>
      </c>
      <c r="J165" s="161">
        <v>2.7106023858165158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1" ht="10.7" customHeight="1" x14ac:dyDescent="0.2">
      <c r="A166" s="122"/>
      <c r="B166" s="171" t="s">
        <v>108</v>
      </c>
      <c r="C166" s="159">
        <v>20.165823933894696</v>
      </c>
      <c r="D166" s="159">
        <v>29.065823933894698</v>
      </c>
      <c r="E166" s="170">
        <v>0</v>
      </c>
      <c r="F166" s="160">
        <v>8.9000000000000021</v>
      </c>
      <c r="G166" s="161">
        <v>29.065823933894698</v>
      </c>
      <c r="H166" s="160">
        <v>24.2591</v>
      </c>
      <c r="I166" s="162">
        <v>83.462626262283905</v>
      </c>
      <c r="J166" s="161">
        <v>4.8067239338946983</v>
      </c>
      <c r="K166" s="160">
        <v>0</v>
      </c>
      <c r="L166" s="160">
        <v>0.35400000000000276</v>
      </c>
      <c r="M166" s="160">
        <v>0.33099999999999952</v>
      </c>
      <c r="N166" s="160">
        <v>4.4000000000000483E-2</v>
      </c>
      <c r="O166" s="160">
        <v>0.1513805357799973</v>
      </c>
      <c r="P166" s="160">
        <v>0.18225000000000069</v>
      </c>
      <c r="Q166" s="146">
        <v>24.374342572810317</v>
      </c>
      <c r="T166" s="130"/>
    </row>
    <row r="167" spans="1:2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7" customHeight="1" x14ac:dyDescent="0.2">
      <c r="A168" s="122"/>
      <c r="B168" s="171" t="s">
        <v>110</v>
      </c>
      <c r="C168" s="159">
        <v>494</v>
      </c>
      <c r="D168" s="160"/>
      <c r="E168" s="160"/>
      <c r="F168" s="160">
        <v>-426</v>
      </c>
      <c r="G168" s="161">
        <v>68</v>
      </c>
      <c r="H168" s="160"/>
      <c r="I168" s="162"/>
      <c r="J168" s="161">
        <v>68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7" customHeight="1" x14ac:dyDescent="0.2">
      <c r="A169" s="122"/>
      <c r="B169" s="172" t="s">
        <v>111</v>
      </c>
      <c r="C169" s="173">
        <v>8553.2010000000118</v>
      </c>
      <c r="D169" s="173">
        <v>12252.901000000011</v>
      </c>
      <c r="E169" s="174">
        <v>0</v>
      </c>
      <c r="F169" s="174">
        <v>3702.7</v>
      </c>
      <c r="G169" s="175">
        <v>12255.901000000009</v>
      </c>
      <c r="H169" s="177">
        <v>11792.210800000001</v>
      </c>
      <c r="I169" s="176">
        <v>96.216596397115083</v>
      </c>
      <c r="J169" s="175">
        <v>463.69020000000916</v>
      </c>
      <c r="K169" s="177">
        <v>214.09460000000036</v>
      </c>
      <c r="L169" s="177">
        <v>685.87989999999991</v>
      </c>
      <c r="M169" s="177">
        <v>192.56700000000092</v>
      </c>
      <c r="N169" s="177">
        <v>37.136000000000422</v>
      </c>
      <c r="O169" s="177">
        <v>0.3030792462944113</v>
      </c>
      <c r="P169" s="186">
        <v>282.4193750000004</v>
      </c>
      <c r="Q169" s="153">
        <v>0</v>
      </c>
      <c r="T169" s="130"/>
    </row>
    <row r="170" spans="1:21" ht="10.7" customHeight="1" x14ac:dyDescent="0.2">
      <c r="A170" s="122"/>
      <c r="B170" s="187" t="s">
        <v>243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7" customHeight="1" x14ac:dyDescent="0.2">
      <c r="A171" s="122"/>
      <c r="B171" s="123" t="s">
        <v>113</v>
      </c>
      <c r="C171" s="123"/>
      <c r="J171" s="188"/>
      <c r="T171" s="130"/>
    </row>
    <row r="175" spans="1:21" ht="10.7" customHeight="1" x14ac:dyDescent="0.2">
      <c r="A175" s="122"/>
      <c r="B175" s="123" t="s">
        <v>236</v>
      </c>
      <c r="C175" s="123"/>
      <c r="P175" s="128"/>
      <c r="T175" s="130"/>
    </row>
    <row r="176" spans="1:21" ht="10.7" customHeight="1" x14ac:dyDescent="0.2">
      <c r="A176" s="122"/>
      <c r="B176" s="131" t="s">
        <v>242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43816</v>
      </c>
      <c r="L180" s="151">
        <v>43838</v>
      </c>
      <c r="M180" s="151">
        <v>43845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932.37153813420366</v>
      </c>
      <c r="E183" s="160">
        <v>0</v>
      </c>
      <c r="F183" s="160">
        <v>-220.32000000000005</v>
      </c>
      <c r="G183" s="161">
        <v>932.37153813420366</v>
      </c>
      <c r="H183" s="160">
        <v>405.4008</v>
      </c>
      <c r="I183" s="162">
        <v>43.480606541385804</v>
      </c>
      <c r="J183" s="161">
        <v>526.97073813420366</v>
      </c>
      <c r="K183" s="160">
        <v>9.9970000000000141</v>
      </c>
      <c r="L183" s="160">
        <v>4.6303999999999519</v>
      </c>
      <c r="M183" s="160">
        <v>1.4921999992371298</v>
      </c>
      <c r="N183" s="160">
        <v>0.25219999999995935</v>
      </c>
      <c r="O183" s="160">
        <v>2.7049302738760588E-2</v>
      </c>
      <c r="P183" s="160">
        <v>4.0929499998092638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84.2453</v>
      </c>
      <c r="I184" s="162">
        <v>26.425544387968422</v>
      </c>
      <c r="J184" s="161">
        <v>234.55721457887461</v>
      </c>
      <c r="K184" s="160">
        <v>1.0589999999999975</v>
      </c>
      <c r="L184" s="160">
        <v>1.5179000000000116</v>
      </c>
      <c r="M184" s="160">
        <v>0.45699999999999363</v>
      </c>
      <c r="N184" s="160">
        <v>0</v>
      </c>
      <c r="O184" s="160">
        <v>0</v>
      </c>
      <c r="P184" s="160">
        <v>0.75847500000000068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131.19150000000002</v>
      </c>
      <c r="I185" s="162">
        <v>35.707711766110442</v>
      </c>
      <c r="J185" s="161">
        <v>236.21232822433205</v>
      </c>
      <c r="K185" s="160">
        <v>0.14400000000000546</v>
      </c>
      <c r="L185" s="160">
        <v>1.7040000000000077</v>
      </c>
      <c r="M185" s="160">
        <v>0.31100000000000705</v>
      </c>
      <c r="N185" s="160">
        <v>0</v>
      </c>
      <c r="O185" s="160">
        <v>0</v>
      </c>
      <c r="P185" s="160">
        <v>0.53975000000000506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482.43999999999994</v>
      </c>
      <c r="I186" s="162">
        <v>30.41250687645595</v>
      </c>
      <c r="J186" s="161">
        <v>1103.8810552152286</v>
      </c>
      <c r="K186" s="160">
        <v>5.1019999999999754</v>
      </c>
      <c r="L186" s="160">
        <v>4.1400000000000432</v>
      </c>
      <c r="M186" s="160">
        <v>3.70799999999997</v>
      </c>
      <c r="N186" s="160">
        <v>3.2339999999999804</v>
      </c>
      <c r="O186" s="160">
        <v>0.20386793640340345</v>
      </c>
      <c r="P186" s="160">
        <v>4.0459999999999923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1378.6904999999999</v>
      </c>
      <c r="I187" s="162">
        <v>43.301688486610217</v>
      </c>
      <c r="J187" s="161">
        <v>1805.2280680399501</v>
      </c>
      <c r="K187" s="160">
        <v>4.8540000000000418</v>
      </c>
      <c r="L187" s="160">
        <v>18.977199999999812</v>
      </c>
      <c r="M187" s="160">
        <v>0.13700000000017099</v>
      </c>
      <c r="N187" s="160">
        <v>0.2239999999999327</v>
      </c>
      <c r="O187" s="160">
        <v>7.0353558111829846E-3</v>
      </c>
      <c r="P187" s="160">
        <v>6.0480499999999893</v>
      </c>
      <c r="Q187" s="146" t="s">
        <v>237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0.8054</v>
      </c>
      <c r="I188" s="162">
        <v>0.10780477869991152</v>
      </c>
      <c r="J188" s="161">
        <v>746.2857862283347</v>
      </c>
      <c r="K188" s="160">
        <v>0</v>
      </c>
      <c r="L188" s="160">
        <v>1.0000000000000009E-3</v>
      </c>
      <c r="M188" s="160">
        <v>4.0999999999999925E-3</v>
      </c>
      <c r="N188" s="160">
        <v>0</v>
      </c>
      <c r="O188" s="160">
        <v>0</v>
      </c>
      <c r="P188" s="160">
        <v>1.2749999999999984E-3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24.460999999999999</v>
      </c>
      <c r="I189" s="162">
        <v>30.290288760837338</v>
      </c>
      <c r="J189" s="161">
        <v>56.294255234231727</v>
      </c>
      <c r="K189" s="160">
        <v>1.9830000000000005</v>
      </c>
      <c r="L189" s="160">
        <v>0.50100000000000122</v>
      </c>
      <c r="M189" s="160">
        <v>0</v>
      </c>
      <c r="N189" s="160">
        <v>0</v>
      </c>
      <c r="O189" s="160">
        <v>0</v>
      </c>
      <c r="P189" s="160">
        <v>0.62100000000000044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23.315200000000001</v>
      </c>
      <c r="I190" s="162">
        <v>43.287742019895866</v>
      </c>
      <c r="J190" s="161">
        <v>30.545775213915963</v>
      </c>
      <c r="K190" s="160">
        <v>8.4000000000003183E-2</v>
      </c>
      <c r="L190" s="160">
        <v>0.8282999999999987</v>
      </c>
      <c r="M190" s="160">
        <v>1.022000000000002</v>
      </c>
      <c r="N190" s="160">
        <v>0</v>
      </c>
      <c r="O190" s="160">
        <v>0</v>
      </c>
      <c r="P190" s="160">
        <v>0.48357500000000098</v>
      </c>
      <c r="Q190" s="146" t="s">
        <v>237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18.027999999999999</v>
      </c>
      <c r="I192" s="162">
        <v>83.955914695178848</v>
      </c>
      <c r="J192" s="161">
        <v>3.4451744219031823</v>
      </c>
      <c r="K192" s="160">
        <v>3.2000000000000028E-2</v>
      </c>
      <c r="L192" s="160">
        <v>0.32900000000000063</v>
      </c>
      <c r="M192" s="160">
        <v>3.6999999999999034E-2</v>
      </c>
      <c r="N192" s="160">
        <v>0</v>
      </c>
      <c r="O192" s="160">
        <v>0</v>
      </c>
      <c r="P192" s="160">
        <v>9.9499999999999922E-2</v>
      </c>
      <c r="Q192" s="146">
        <v>32.624868561841055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D193" s="130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7341.9980952909746</v>
      </c>
      <c r="E194" s="160">
        <v>0</v>
      </c>
      <c r="F194" s="160">
        <v>-282.69999999999982</v>
      </c>
      <c r="G194" s="161">
        <v>7341.9980952909746</v>
      </c>
      <c r="H194" s="160">
        <v>2568.4157</v>
      </c>
      <c r="I194" s="162">
        <v>34.982516566537051</v>
      </c>
      <c r="J194" s="161">
        <v>4773.582395290975</v>
      </c>
      <c r="K194" s="160">
        <v>23.255000000000038</v>
      </c>
      <c r="L194" s="160">
        <v>32.628799999999828</v>
      </c>
      <c r="M194" s="160">
        <v>7.1682999992372727</v>
      </c>
      <c r="N194" s="160">
        <v>3.7101999999998725</v>
      </c>
      <c r="O194" s="160">
        <v>5.0533927574559406E-2</v>
      </c>
      <c r="P194" s="166">
        <v>16.69057499980925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57.069199999999995</v>
      </c>
      <c r="I195" s="162">
        <v>22.23605974879025</v>
      </c>
      <c r="J195" s="161">
        <v>199.58238595872561</v>
      </c>
      <c r="K195" s="160">
        <v>0.16259999999999764</v>
      </c>
      <c r="L195" s="160">
        <v>0.84440000000000737</v>
      </c>
      <c r="M195" s="160">
        <v>0.18699999999999761</v>
      </c>
      <c r="N195" s="160">
        <v>4.4999999999930651E-3</v>
      </c>
      <c r="O195" s="160">
        <v>1.7533497730720235E-3</v>
      </c>
      <c r="P195" s="160">
        <v>0.29962499999999892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47.45859999999999</v>
      </c>
      <c r="I196" s="162">
        <v>3.8214340466901051</v>
      </c>
      <c r="J196" s="161">
        <v>1194.4469103438396</v>
      </c>
      <c r="K196" s="160">
        <v>-9.6115000000000137</v>
      </c>
      <c r="L196" s="160">
        <v>4.6286999999999949</v>
      </c>
      <c r="M196" s="160">
        <v>0.12190000000000367</v>
      </c>
      <c r="N196" s="160">
        <v>0.86929999999999552</v>
      </c>
      <c r="O196" s="160">
        <v>6.9997273766771298E-2</v>
      </c>
      <c r="P196" s="160">
        <v>-0.99790000000000489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2.300000000000002E-2</v>
      </c>
      <c r="I198" s="162">
        <v>6.254073400935696E-2</v>
      </c>
      <c r="J198" s="161">
        <v>36.753031436661587</v>
      </c>
      <c r="K198" s="160">
        <v>-1.0399999999999993E-2</v>
      </c>
      <c r="L198" s="160">
        <v>2.3100000000000009E-2</v>
      </c>
      <c r="M198" s="160">
        <v>0</v>
      </c>
      <c r="N198" s="160">
        <v>0</v>
      </c>
      <c r="O198" s="160">
        <v>0</v>
      </c>
      <c r="P198" s="160">
        <v>3.1750000000000042E-3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608.72262569319003</v>
      </c>
      <c r="D199" s="160">
        <v>146.72262569319003</v>
      </c>
      <c r="E199" s="160">
        <v>0</v>
      </c>
      <c r="F199" s="160">
        <v>-462</v>
      </c>
      <c r="G199" s="161">
        <v>146.72262569319003</v>
      </c>
      <c r="H199" s="160">
        <v>83.513200000000012</v>
      </c>
      <c r="I199" s="162">
        <v>56.9191013352184</v>
      </c>
      <c r="J199" s="161">
        <v>63.209425693190013</v>
      </c>
      <c r="K199" s="160">
        <v>-0.66610000000000014</v>
      </c>
      <c r="L199" s="160">
        <v>14.68549999999999</v>
      </c>
      <c r="M199" s="160">
        <v>6.3000000000002387E-2</v>
      </c>
      <c r="N199" s="160">
        <v>1.7180000000000035</v>
      </c>
      <c r="O199" s="160">
        <v>1.1709168861198636</v>
      </c>
      <c r="P199" s="160">
        <v>3.9500999999999991</v>
      </c>
      <c r="Q199" s="146">
        <v>14.001981137993983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0.40110000000000001</v>
      </c>
      <c r="I200" s="162">
        <v>0.54176035877780737</v>
      </c>
      <c r="J200" s="161">
        <v>73.635324685052211</v>
      </c>
      <c r="K200" s="160">
        <v>2.4400000000000033E-2</v>
      </c>
      <c r="L200" s="160">
        <v>1.6100000000000003E-2</v>
      </c>
      <c r="M200" s="160">
        <v>0</v>
      </c>
      <c r="N200" s="160">
        <v>0</v>
      </c>
      <c r="O200" s="160">
        <v>0</v>
      </c>
      <c r="P200" s="160">
        <v>1.0125000000000009E-2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12.166</v>
      </c>
      <c r="I201" s="162">
        <v>1.608620136102229</v>
      </c>
      <c r="J201" s="161">
        <v>744.13436743658178</v>
      </c>
      <c r="K201" s="160">
        <v>-0.67569999999999908</v>
      </c>
      <c r="L201" s="160">
        <v>9.3500000000002359E-2</v>
      </c>
      <c r="M201" s="160">
        <v>0</v>
      </c>
      <c r="N201" s="160">
        <v>0</v>
      </c>
      <c r="O201" s="160">
        <v>0</v>
      </c>
      <c r="P201" s="160">
        <v>-0.14554999999999918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2.69E-2</v>
      </c>
      <c r="I202" s="162">
        <v>0.11593580641766449</v>
      </c>
      <c r="J202" s="161">
        <v>23.175595269745582</v>
      </c>
      <c r="K202" s="160">
        <v>0</v>
      </c>
      <c r="L202" s="160">
        <v>-1.0499999523162808E-3</v>
      </c>
      <c r="M202" s="160">
        <v>0</v>
      </c>
      <c r="N202" s="160">
        <v>0</v>
      </c>
      <c r="O202" s="160">
        <v>0</v>
      </c>
      <c r="P202" s="160">
        <v>-2.6249998807907019E-4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2873.3092999999999</v>
      </c>
      <c r="I203" s="162">
        <v>39.878383146967622</v>
      </c>
      <c r="J203" s="161">
        <v>4331.870733028717</v>
      </c>
      <c r="K203" s="160">
        <v>35.324300000000221</v>
      </c>
      <c r="L203" s="160">
        <v>84.164400000000114</v>
      </c>
      <c r="M203" s="160">
        <v>6.1999999999898137E-2</v>
      </c>
      <c r="N203" s="160">
        <v>-2.5000000000090949E-2</v>
      </c>
      <c r="O203" s="160">
        <v>-3.4697259312731058E-4</v>
      </c>
      <c r="P203" s="160">
        <v>29.881425000000036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1325.4007999999999</v>
      </c>
      <c r="I204" s="162">
        <v>25.575246367773161</v>
      </c>
      <c r="J204" s="161">
        <v>3856.9570977135877</v>
      </c>
      <c r="K204" s="160">
        <v>6.0584000000001197</v>
      </c>
      <c r="L204" s="160">
        <v>41.155999999999949</v>
      </c>
      <c r="M204" s="160">
        <v>0</v>
      </c>
      <c r="N204" s="160">
        <v>0</v>
      </c>
      <c r="O204" s="160">
        <v>0</v>
      </c>
      <c r="P204" s="160">
        <v>11.803600000000017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272.60980000000001</v>
      </c>
      <c r="I207" s="162">
        <v>15.996854658175863</v>
      </c>
      <c r="J207" s="161">
        <v>1431.5364576561658</v>
      </c>
      <c r="K207" s="160">
        <v>0</v>
      </c>
      <c r="L207" s="160">
        <v>3.2513000000000147</v>
      </c>
      <c r="M207" s="160">
        <v>0</v>
      </c>
      <c r="N207" s="160">
        <v>0</v>
      </c>
      <c r="O207" s="160">
        <v>0</v>
      </c>
      <c r="P207" s="160">
        <v>0.81282500000000368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22463.896637628462</v>
      </c>
      <c r="E208" s="160">
        <v>0</v>
      </c>
      <c r="F208" s="160">
        <v>-5782.2462576561629</v>
      </c>
      <c r="G208" s="161">
        <v>22463.896637628462</v>
      </c>
      <c r="H208" s="160">
        <v>7240.3935999999994</v>
      </c>
      <c r="I208" s="162">
        <v>32.231245169958079</v>
      </c>
      <c r="J208" s="161">
        <v>15223.503037628463</v>
      </c>
      <c r="K208" s="160">
        <v>53.860999999999876</v>
      </c>
      <c r="L208" s="160">
        <v>181.49075000004814</v>
      </c>
      <c r="M208" s="160">
        <v>7.6021999992372002</v>
      </c>
      <c r="N208" s="160">
        <v>6.2770000000000437</v>
      </c>
      <c r="O208" s="160">
        <v>2.79426143258052E-2</v>
      </c>
      <c r="P208" s="160">
        <v>62.307737499821314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2.1316000000000002</v>
      </c>
      <c r="I211" s="162">
        <v>2.1420801576075053</v>
      </c>
      <c r="J211" s="161">
        <v>97.379148579118976</v>
      </c>
      <c r="K211" s="160">
        <v>9.9999999999997868E-3</v>
      </c>
      <c r="L211" s="160">
        <v>5.0000000000016698E-4</v>
      </c>
      <c r="M211" s="160">
        <v>0</v>
      </c>
      <c r="N211" s="160">
        <v>0</v>
      </c>
      <c r="O211" s="160">
        <v>0</v>
      </c>
      <c r="P211" s="160">
        <v>2.6249999999999885E-3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27.837000000000003</v>
      </c>
      <c r="I212" s="162">
        <v>3.3265270392078876</v>
      </c>
      <c r="J212" s="161">
        <v>808.98169024063452</v>
      </c>
      <c r="K212" s="160">
        <v>0.14860000000000184</v>
      </c>
      <c r="L212" s="160">
        <v>0.59419999999999984</v>
      </c>
      <c r="M212" s="160">
        <v>0.12870000000000026</v>
      </c>
      <c r="N212" s="160">
        <v>4.1000000000011028E-3</v>
      </c>
      <c r="O212" s="160">
        <v>4.899508158478286E-4</v>
      </c>
      <c r="P212" s="160">
        <v>0.21890000000000076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29082.886999999999</v>
      </c>
      <c r="D215" s="173">
        <v>23400.240742343838</v>
      </c>
      <c r="E215" s="174">
        <v>0</v>
      </c>
      <c r="F215" s="177">
        <v>-5682.6462576561626</v>
      </c>
      <c r="G215" s="185">
        <v>23400.240742343838</v>
      </c>
      <c r="H215" s="177">
        <v>7270.3621999999996</v>
      </c>
      <c r="I215" s="176">
        <v>31.069604283360796</v>
      </c>
      <c r="J215" s="185">
        <v>16129.878542343838</v>
      </c>
      <c r="K215" s="177">
        <v>54.019600000000537</v>
      </c>
      <c r="L215" s="177">
        <v>182.08545000004779</v>
      </c>
      <c r="M215" s="177">
        <v>7.7308999992374083</v>
      </c>
      <c r="N215" s="177">
        <v>6.2811000000001513</v>
      </c>
      <c r="O215" s="177">
        <v>2.6842031537881596E-2</v>
      </c>
      <c r="P215" s="186">
        <v>62.529262499821471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43816</v>
      </c>
      <c r="L220" s="151">
        <v>43838</v>
      </c>
      <c r="M220" s="151">
        <v>43845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0.39589999999999997</v>
      </c>
      <c r="I223" s="162">
        <v>21.98056833061327</v>
      </c>
      <c r="J223" s="161">
        <v>1.4052363220695856</v>
      </c>
      <c r="K223" s="160">
        <v>1.4399999999999968E-2</v>
      </c>
      <c r="L223" s="160">
        <v>5.7499999999999996E-2</v>
      </c>
      <c r="M223" s="160">
        <v>1.5600000000000003E-2</v>
      </c>
      <c r="N223" s="160">
        <v>1.3000000000000012E-2</v>
      </c>
      <c r="O223" s="160">
        <v>0.72176657817118672</v>
      </c>
      <c r="P223" s="160">
        <v>2.5124999999999995E-2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2.7299999999999998E-2</v>
      </c>
      <c r="I224" s="162">
        <v>3.8995964664289242</v>
      </c>
      <c r="J224" s="161">
        <v>0.67277243659752617</v>
      </c>
      <c r="K224" s="160">
        <v>0</v>
      </c>
      <c r="L224" s="160">
        <v>2.4299999999999999E-2</v>
      </c>
      <c r="M224" s="160">
        <v>0</v>
      </c>
      <c r="N224" s="160">
        <v>0</v>
      </c>
      <c r="O224" s="160">
        <v>0</v>
      </c>
      <c r="P224" s="160">
        <v>6.0749999999999997E-3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39.2134</v>
      </c>
      <c r="I227" s="162">
        <v>117.52440666602347</v>
      </c>
      <c r="J227" s="161">
        <v>-5.8472243157991883</v>
      </c>
      <c r="K227" s="160">
        <v>1.3323999999999998</v>
      </c>
      <c r="L227" s="160">
        <v>1.8724999999999952</v>
      </c>
      <c r="M227" s="160">
        <v>0</v>
      </c>
      <c r="N227" s="160">
        <v>0</v>
      </c>
      <c r="O227" s="160">
        <v>0</v>
      </c>
      <c r="P227" s="160">
        <v>0.80122499999999874</v>
      </c>
      <c r="Q227" s="146">
        <v>0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39.721600000000002</v>
      </c>
      <c r="I233" s="162">
        <v>64.517270269924538</v>
      </c>
      <c r="J233" s="161">
        <v>21.845790923104012</v>
      </c>
      <c r="K233" s="160">
        <v>1.3467999999999998</v>
      </c>
      <c r="L233" s="160">
        <v>1.9542999999999953</v>
      </c>
      <c r="M233" s="160">
        <v>1.5600000000000003E-2</v>
      </c>
      <c r="N233" s="160">
        <v>1.3000000000000012E-2</v>
      </c>
      <c r="O233" s="160">
        <v>2.1115073751032679E-2</v>
      </c>
      <c r="P233" s="166">
        <v>0.83242499999999875</v>
      </c>
      <c r="Q233" s="146">
        <v>24.243554582219474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0</v>
      </c>
      <c r="F235" s="160">
        <v>4.8000000000000016</v>
      </c>
      <c r="G235" s="161">
        <v>8.9179562848942808</v>
      </c>
      <c r="H235" s="160">
        <v>1.2542</v>
      </c>
      <c r="I235" s="162">
        <v>14.063760349716359</v>
      </c>
      <c r="J235" s="161">
        <v>7.6637562848942808</v>
      </c>
      <c r="K235" s="160">
        <v>2.9199999999999893E-2</v>
      </c>
      <c r="L235" s="160">
        <v>6.0599999999999987E-2</v>
      </c>
      <c r="M235" s="160">
        <v>2.8000000000001357E-3</v>
      </c>
      <c r="N235" s="160">
        <v>3.7000000000000366E-3</v>
      </c>
      <c r="O235" s="160">
        <v>4.148932649812713E-2</v>
      </c>
      <c r="P235" s="160">
        <v>2.4075000000000013E-2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1.5958000000000001</v>
      </c>
      <c r="I236" s="162">
        <v>6.5707739500522981</v>
      </c>
      <c r="J236" s="161">
        <v>22.690532357960645</v>
      </c>
      <c r="K236" s="160">
        <v>7.5700000000000101E-2</v>
      </c>
      <c r="L236" s="160">
        <v>1.4699999999999935E-2</v>
      </c>
      <c r="M236" s="160">
        <v>5.2899999999999947E-2</v>
      </c>
      <c r="N236" s="160">
        <v>6.6000000000001613E-3</v>
      </c>
      <c r="O236" s="160">
        <v>2.7175778963746219E-2</v>
      </c>
      <c r="P236" s="160">
        <v>3.7475000000000036E-2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0</v>
      </c>
      <c r="F239" s="160">
        <v>-3.1000000000000005</v>
      </c>
      <c r="G239" s="161">
        <v>1.6207037090931991</v>
      </c>
      <c r="H239" s="160">
        <v>0.73059999999999992</v>
      </c>
      <c r="I239" s="162">
        <v>45.07918356087297</v>
      </c>
      <c r="J239" s="161">
        <v>0.89010370909319914</v>
      </c>
      <c r="K239" s="160">
        <v>3.5500000000000087E-2</v>
      </c>
      <c r="L239" s="160">
        <v>2.4799999999999933E-2</v>
      </c>
      <c r="M239" s="160">
        <v>0</v>
      </c>
      <c r="N239" s="160">
        <v>0</v>
      </c>
      <c r="O239" s="160">
        <v>0</v>
      </c>
      <c r="P239" s="160">
        <v>1.5075000000000005E-2</v>
      </c>
      <c r="Q239" s="146" t="s">
        <v>237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3.8600000000000002E-2</v>
      </c>
      <c r="I240" s="162">
        <v>2.6861093093831023</v>
      </c>
      <c r="J240" s="161">
        <v>1.3984226805425488</v>
      </c>
      <c r="K240" s="160">
        <v>1.0000000000000009E-3</v>
      </c>
      <c r="L240" s="160">
        <v>7.5000000000000032E-3</v>
      </c>
      <c r="M240" s="160">
        <v>0</v>
      </c>
      <c r="N240" s="160">
        <v>0</v>
      </c>
      <c r="O240" s="160">
        <v>0</v>
      </c>
      <c r="P240" s="160">
        <v>2.125000000000001E-3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156.45135840797735</v>
      </c>
      <c r="E243" s="160">
        <v>0</v>
      </c>
      <c r="F243" s="160">
        <v>0</v>
      </c>
      <c r="G243" s="161">
        <v>156.45135840797735</v>
      </c>
      <c r="H243" s="160">
        <v>39.1875</v>
      </c>
      <c r="I243" s="162">
        <v>25.047721156764243</v>
      </c>
      <c r="J243" s="161">
        <v>117.26385840797735</v>
      </c>
      <c r="K243" s="160">
        <v>1.2582000000000022</v>
      </c>
      <c r="L243" s="160">
        <v>2.0711000000000013</v>
      </c>
      <c r="M243" s="160">
        <v>9.9999999999766942E-4</v>
      </c>
      <c r="N243" s="160">
        <v>-9.9999999999766942E-4</v>
      </c>
      <c r="O243" s="160">
        <v>-6.3917629745979896E-4</v>
      </c>
      <c r="P243" s="160">
        <v>0.83232500000000087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73.245199999999997</v>
      </c>
      <c r="I244" s="162">
        <v>71.95873408333189</v>
      </c>
      <c r="J244" s="161">
        <v>28.542582863409336</v>
      </c>
      <c r="K244" s="160">
        <v>1.9040999999999997</v>
      </c>
      <c r="L244" s="160">
        <v>2.4329000000000036</v>
      </c>
      <c r="M244" s="160">
        <v>0</v>
      </c>
      <c r="N244" s="160">
        <v>0</v>
      </c>
      <c r="O244" s="160">
        <v>0</v>
      </c>
      <c r="P244" s="160">
        <v>1.0842500000000008</v>
      </c>
      <c r="Q244" s="146">
        <v>24.324724799086294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7.5707621951498183</v>
      </c>
      <c r="E246" s="160">
        <v>0</v>
      </c>
      <c r="F246" s="160">
        <v>-18.399999999999999</v>
      </c>
      <c r="G246" s="161">
        <v>7.5707621951498183</v>
      </c>
      <c r="H246" s="160">
        <v>0</v>
      </c>
      <c r="I246" s="162">
        <v>0</v>
      </c>
      <c r="J246" s="161">
        <v>7.5707621951498183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62.851799999999997</v>
      </c>
      <c r="I247" s="162">
        <v>77.791721150691288</v>
      </c>
      <c r="J247" s="161">
        <v>17.943172871533477</v>
      </c>
      <c r="K247" s="160">
        <v>0</v>
      </c>
      <c r="L247" s="160">
        <v>3.2273999999999958</v>
      </c>
      <c r="M247" s="160">
        <v>0</v>
      </c>
      <c r="N247" s="160">
        <v>0</v>
      </c>
      <c r="O247" s="160">
        <v>0</v>
      </c>
      <c r="P247" s="160">
        <v>0.80684999999999896</v>
      </c>
      <c r="Q247" s="146">
        <v>20.238548517733779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453.21639765739519</v>
      </c>
      <c r="E248" s="160">
        <v>0</v>
      </c>
      <c r="F248" s="160">
        <v>-42.300000000000004</v>
      </c>
      <c r="G248" s="161">
        <v>453.21639765739519</v>
      </c>
      <c r="H248" s="160">
        <v>218.6498</v>
      </c>
      <c r="I248" s="162">
        <v>48.244017897447371</v>
      </c>
      <c r="J248" s="161">
        <v>234.56659765739519</v>
      </c>
      <c r="K248" s="160">
        <v>4.6504999999999939</v>
      </c>
      <c r="L248" s="160">
        <v>9.7932999999999879</v>
      </c>
      <c r="M248" s="160">
        <v>7.2300000000012687E-2</v>
      </c>
      <c r="N248" s="160">
        <v>2.2300000000001319E-2</v>
      </c>
      <c r="O248" s="160">
        <v>4.9203868428562021E-3</v>
      </c>
      <c r="P248" s="160">
        <v>3.6345999999999989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11.7523</v>
      </c>
      <c r="I251" s="162">
        <v>84.04242280604106</v>
      </c>
      <c r="J251" s="161">
        <v>2.2314710618157374</v>
      </c>
      <c r="K251" s="160">
        <v>0.34479999999999933</v>
      </c>
      <c r="L251" s="160">
        <v>0.2134999999999998</v>
      </c>
      <c r="M251" s="160">
        <v>0</v>
      </c>
      <c r="N251" s="160">
        <v>0</v>
      </c>
      <c r="O251" s="160">
        <v>0</v>
      </c>
      <c r="P251" s="160">
        <v>0.13957499999999978</v>
      </c>
      <c r="Q251" s="146">
        <v>13.987612837655316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102.73010000000001</v>
      </c>
      <c r="I252" s="162">
        <v>44.231059694949096</v>
      </c>
      <c r="J252" s="161">
        <v>129.52773128078917</v>
      </c>
      <c r="K252" s="160">
        <v>0.5549000000000035</v>
      </c>
      <c r="L252" s="160">
        <v>1.2476999999999947</v>
      </c>
      <c r="M252" s="160">
        <v>0.20589999999999975</v>
      </c>
      <c r="N252" s="160">
        <v>1.0400000000004184E-2</v>
      </c>
      <c r="O252" s="160">
        <v>4.477782274403078E-3</v>
      </c>
      <c r="P252" s="160">
        <v>0.50472500000000053</v>
      </c>
      <c r="Q252" s="146" t="s">
        <v>237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699.45800000000008</v>
      </c>
      <c r="E255" s="174">
        <v>0</v>
      </c>
      <c r="F255" s="177">
        <v>88</v>
      </c>
      <c r="G255" s="185">
        <v>699.45800000000008</v>
      </c>
      <c r="H255" s="177">
        <v>333.13220000000001</v>
      </c>
      <c r="I255" s="176">
        <v>47.627191339580072</v>
      </c>
      <c r="J255" s="185">
        <v>366.32580000000007</v>
      </c>
      <c r="K255" s="177">
        <v>5.550200000000018</v>
      </c>
      <c r="L255" s="177">
        <v>11.254499999999894</v>
      </c>
      <c r="M255" s="177">
        <v>0.27820000000008349</v>
      </c>
      <c r="N255" s="177">
        <v>3.2699999999977081E-2</v>
      </c>
      <c r="O255" s="177">
        <v>4.6750483946108382E-3</v>
      </c>
      <c r="P255" s="186">
        <v>4.278899999999993</v>
      </c>
      <c r="Q255" s="153" t="s">
        <v>237</v>
      </c>
    </row>
    <row r="256" spans="1:17" s="130" customFormat="1" ht="10.7" customHeight="1" x14ac:dyDescent="0.2">
      <c r="A256" s="122"/>
      <c r="B256" s="187" t="s">
        <v>243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236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242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43816</v>
      </c>
      <c r="L266" s="151">
        <v>43838</v>
      </c>
      <c r="M266" s="151">
        <v>43845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</row>
    <row r="269" spans="1:17" s="130" customFormat="1" ht="10.7" customHeight="1" x14ac:dyDescent="0.2">
      <c r="A269" s="184"/>
      <c r="B269" s="158" t="s">
        <v>80</v>
      </c>
      <c r="C269" s="159">
        <v>301.11732151752801</v>
      </c>
      <c r="D269" s="160">
        <v>648.24732151752801</v>
      </c>
      <c r="E269" s="160">
        <v>0</v>
      </c>
      <c r="F269" s="160">
        <v>347.13</v>
      </c>
      <c r="G269" s="161">
        <v>648.24732151752801</v>
      </c>
      <c r="H269" s="160">
        <v>587.43110000000001</v>
      </c>
      <c r="I269" s="162">
        <v>90.618361310748028</v>
      </c>
      <c r="J269" s="161">
        <v>60.816221517527993</v>
      </c>
      <c r="K269" s="160">
        <v>0.5767999999999347</v>
      </c>
      <c r="L269" s="160">
        <v>21.814200000000028</v>
      </c>
      <c r="M269" s="160">
        <v>2.1347000000000662</v>
      </c>
      <c r="N269" s="160">
        <v>8.8845999999999776</v>
      </c>
      <c r="O269" s="160">
        <v>1.3705571477258693</v>
      </c>
      <c r="P269" s="160">
        <v>8.3525750000000016</v>
      </c>
      <c r="Q269" s="146">
        <v>5.2811344426752207</v>
      </c>
    </row>
    <row r="270" spans="1:17" s="130" customFormat="1" ht="10.7" customHeight="1" x14ac:dyDescent="0.2">
      <c r="A270" s="122"/>
      <c r="B270" s="158" t="s">
        <v>81</v>
      </c>
      <c r="C270" s="159">
        <v>73.901068566505003</v>
      </c>
      <c r="D270" s="160">
        <v>395.10106856650498</v>
      </c>
      <c r="E270" s="160">
        <v>53.900000000000034</v>
      </c>
      <c r="F270" s="160">
        <v>321.2</v>
      </c>
      <c r="G270" s="161">
        <v>395.10106856650498</v>
      </c>
      <c r="H270" s="160">
        <v>382.00169999999997</v>
      </c>
      <c r="I270" s="162">
        <v>96.684552483233773</v>
      </c>
      <c r="J270" s="161">
        <v>13.099368566505007</v>
      </c>
      <c r="K270" s="160">
        <v>3.6820000000000164</v>
      </c>
      <c r="L270" s="160">
        <v>21.68569999999994</v>
      </c>
      <c r="M270" s="160">
        <v>9.5760000000000218</v>
      </c>
      <c r="N270" s="160">
        <v>0</v>
      </c>
      <c r="O270" s="160">
        <v>0</v>
      </c>
      <c r="P270" s="160">
        <v>8.7359249999999946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134.61850666957201</v>
      </c>
      <c r="D271" s="160">
        <v>437.68850666957201</v>
      </c>
      <c r="E271" s="160">
        <v>1.8999999999999773</v>
      </c>
      <c r="F271" s="160">
        <v>303.07</v>
      </c>
      <c r="G271" s="161">
        <v>437.68850666957201</v>
      </c>
      <c r="H271" s="160">
        <v>366.24200000000002</v>
      </c>
      <c r="I271" s="162">
        <v>83.676403291185878</v>
      </c>
      <c r="J271" s="161">
        <v>71.446506669571988</v>
      </c>
      <c r="K271" s="160">
        <v>2.674000000000035</v>
      </c>
      <c r="L271" s="160">
        <v>2.4069999999999823</v>
      </c>
      <c r="M271" s="160">
        <v>1.0130000000000337</v>
      </c>
      <c r="N271" s="160">
        <v>0</v>
      </c>
      <c r="O271" s="160">
        <v>0</v>
      </c>
      <c r="P271" s="160">
        <v>1.5235000000000127</v>
      </c>
      <c r="Q271" s="146">
        <v>44.896295811993035</v>
      </c>
    </row>
    <row r="272" spans="1:17" s="130" customFormat="1" ht="10.7" customHeight="1" x14ac:dyDescent="0.2">
      <c r="A272" s="122"/>
      <c r="B272" s="158" t="s">
        <v>83</v>
      </c>
      <c r="C272" s="159">
        <v>259.58398643928302</v>
      </c>
      <c r="D272" s="160">
        <v>1021.0839864392831</v>
      </c>
      <c r="E272" s="160">
        <v>0</v>
      </c>
      <c r="F272" s="160">
        <v>761.5</v>
      </c>
      <c r="G272" s="161">
        <v>1021.0839864392831</v>
      </c>
      <c r="H272" s="160">
        <v>810.48500000000001</v>
      </c>
      <c r="I272" s="162">
        <v>79.374959431722914</v>
      </c>
      <c r="J272" s="161">
        <v>210.59898643928307</v>
      </c>
      <c r="K272" s="160">
        <v>2.02800000000002</v>
      </c>
      <c r="L272" s="160">
        <v>1.5650000000000546</v>
      </c>
      <c r="M272" s="160">
        <v>3.3999999999999773</v>
      </c>
      <c r="N272" s="160">
        <v>-5.2999999999997272E-2</v>
      </c>
      <c r="O272" s="160">
        <v>-5.1905622557864711E-3</v>
      </c>
      <c r="P272" s="160">
        <v>1.7350000000000136</v>
      </c>
      <c r="Q272" s="146" t="s">
        <v>237</v>
      </c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3.2235999999999998</v>
      </c>
      <c r="I273" s="162">
        <v>71.312090199247578</v>
      </c>
      <c r="J273" s="161">
        <v>1.296811603408607</v>
      </c>
      <c r="K273" s="160">
        <v>4.9999999999999822E-2</v>
      </c>
      <c r="L273" s="160">
        <v>7.8000000000000291E-2</v>
      </c>
      <c r="M273" s="160">
        <v>2.5999999999999801E-2</v>
      </c>
      <c r="N273" s="160">
        <v>0</v>
      </c>
      <c r="O273" s="160">
        <v>0</v>
      </c>
      <c r="P273" s="160">
        <v>3.8499999999999979E-2</v>
      </c>
      <c r="Q273" s="146">
        <v>31.683418270353449</v>
      </c>
    </row>
    <row r="274" spans="1:17" s="130" customFormat="1" ht="10.7" customHeight="1" x14ac:dyDescent="0.2">
      <c r="A274" s="122"/>
      <c r="B274" s="158" t="s">
        <v>85</v>
      </c>
      <c r="C274" s="159">
        <v>6.3891489382321298</v>
      </c>
      <c r="D274" s="160">
        <v>0.58914893823212999</v>
      </c>
      <c r="E274" s="160">
        <v>0</v>
      </c>
      <c r="F274" s="160">
        <v>-5.8</v>
      </c>
      <c r="G274" s="161">
        <v>0.58914893823212999</v>
      </c>
      <c r="H274" s="160">
        <v>0.05</v>
      </c>
      <c r="I274" s="162">
        <v>8.4868183162709094</v>
      </c>
      <c r="J274" s="161">
        <v>0.53914893823212995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28.329182949322298</v>
      </c>
      <c r="D275" s="160">
        <v>19.029182949322298</v>
      </c>
      <c r="E275" s="160">
        <v>-25</v>
      </c>
      <c r="F275" s="160">
        <v>-9.3000000000000007</v>
      </c>
      <c r="G275" s="161">
        <v>19.029182949322298</v>
      </c>
      <c r="H275" s="160">
        <v>16.071000000000002</v>
      </c>
      <c r="I275" s="162">
        <v>84.454493095155996</v>
      </c>
      <c r="J275" s="161">
        <v>2.9581829493222962</v>
      </c>
      <c r="K275" s="160">
        <v>0.25199999999999889</v>
      </c>
      <c r="L275" s="160">
        <v>0.4350000000000005</v>
      </c>
      <c r="M275" s="160">
        <v>4.2000000000001592E-2</v>
      </c>
      <c r="N275" s="160">
        <v>0</v>
      </c>
      <c r="O275" s="160">
        <v>0</v>
      </c>
      <c r="P275" s="160">
        <v>0.18225000000000025</v>
      </c>
      <c r="Q275" s="146">
        <v>14.231456512056472</v>
      </c>
    </row>
    <row r="276" spans="1:17" s="130" customFormat="1" ht="10.7" customHeight="1" x14ac:dyDescent="0.2">
      <c r="A276" s="122"/>
      <c r="B276" s="158" t="s">
        <v>87</v>
      </c>
      <c r="C276" s="159">
        <v>62.848267308888403</v>
      </c>
      <c r="D276" s="160">
        <v>473.0482673088884</v>
      </c>
      <c r="E276" s="160">
        <v>280</v>
      </c>
      <c r="F276" s="160">
        <v>410.2</v>
      </c>
      <c r="G276" s="161">
        <v>473.0482673088884</v>
      </c>
      <c r="H276" s="160">
        <v>468.49900000000002</v>
      </c>
      <c r="I276" s="162">
        <v>99.038308007178927</v>
      </c>
      <c r="J276" s="161">
        <v>4.5492673088883748</v>
      </c>
      <c r="K276" s="160">
        <v>0</v>
      </c>
      <c r="L276" s="160">
        <v>40.796799999999962</v>
      </c>
      <c r="M276" s="160">
        <v>8.2080000000000268</v>
      </c>
      <c r="N276" s="160">
        <v>0</v>
      </c>
      <c r="O276" s="160">
        <v>0</v>
      </c>
      <c r="P276" s="160">
        <v>12.251199999999997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41.975693290409502</v>
      </c>
      <c r="D278" s="160">
        <v>75.775693290409521</v>
      </c>
      <c r="E278" s="160">
        <v>0</v>
      </c>
      <c r="F278" s="160">
        <v>33.800000000000018</v>
      </c>
      <c r="G278" s="161">
        <v>75.775693290409521</v>
      </c>
      <c r="H278" s="160">
        <v>45.604999999999997</v>
      </c>
      <c r="I278" s="162">
        <v>60.184206860660886</v>
      </c>
      <c r="J278" s="161">
        <v>30.170693290409524</v>
      </c>
      <c r="K278" s="160">
        <v>0</v>
      </c>
      <c r="L278" s="160">
        <v>0.40699999999999648</v>
      </c>
      <c r="M278" s="160">
        <v>1.5999999999998238E-2</v>
      </c>
      <c r="N278" s="160">
        <v>0</v>
      </c>
      <c r="O278" s="160">
        <v>0</v>
      </c>
      <c r="P278" s="160">
        <v>0.10574999999999868</v>
      </c>
      <c r="Q278" s="146" t="s">
        <v>237</v>
      </c>
    </row>
    <row r="279" spans="1:17" s="130" customFormat="1" ht="10.7" customHeight="1" x14ac:dyDescent="0.2">
      <c r="A279" s="122"/>
      <c r="B279" s="158" t="s">
        <v>240</v>
      </c>
      <c r="C279" s="134">
        <v>0</v>
      </c>
      <c r="D279" s="130">
        <v>5</v>
      </c>
      <c r="F279" s="130">
        <v>5</v>
      </c>
      <c r="G279" s="238">
        <v>5</v>
      </c>
      <c r="H279" s="126">
        <v>0.7250000000000002</v>
      </c>
      <c r="J279" s="239">
        <v>4.2749999999999995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919.48358728314895</v>
      </c>
      <c r="D280" s="160">
        <v>3075.0835872831485</v>
      </c>
      <c r="E280" s="160">
        <v>310.8</v>
      </c>
      <c r="F280" s="160">
        <v>2155.5999999999995</v>
      </c>
      <c r="G280" s="161">
        <v>3080.0835872831485</v>
      </c>
      <c r="H280" s="160">
        <v>2680.3333999999995</v>
      </c>
      <c r="I280" s="162">
        <v>87.021450036823296</v>
      </c>
      <c r="J280" s="161">
        <v>399.75018728314899</v>
      </c>
      <c r="K280" s="160">
        <v>9.2628000000000057</v>
      </c>
      <c r="L280" s="160">
        <v>89.188699999999969</v>
      </c>
      <c r="M280" s="160">
        <v>24.415700000000125</v>
      </c>
      <c r="N280" s="160">
        <v>8.8315999999999804</v>
      </c>
      <c r="O280" s="160">
        <v>0.28719869718412244</v>
      </c>
      <c r="P280" s="166">
        <v>32.924700000000016</v>
      </c>
      <c r="Q280" s="146" t="s">
        <v>237</v>
      </c>
    </row>
    <row r="281" spans="1:17" s="130" customFormat="1" ht="10.7" customHeight="1" x14ac:dyDescent="0.2">
      <c r="A281" s="122"/>
      <c r="B281" s="158" t="s">
        <v>91</v>
      </c>
      <c r="C281" s="159">
        <v>31.4323894519652</v>
      </c>
      <c r="D281" s="160">
        <v>57.4323894519652</v>
      </c>
      <c r="E281" s="160">
        <v>0</v>
      </c>
      <c r="F281" s="160">
        <v>26</v>
      </c>
      <c r="G281" s="161">
        <v>57.4323894519652</v>
      </c>
      <c r="H281" s="160">
        <v>41.011299999999999</v>
      </c>
      <c r="I281" s="162">
        <v>71.407964027512165</v>
      </c>
      <c r="J281" s="161">
        <v>16.421089451965202</v>
      </c>
      <c r="K281" s="160">
        <v>2.6999999999972601E-3</v>
      </c>
      <c r="L281" s="160">
        <v>3.0900000000002592E-2</v>
      </c>
      <c r="M281" s="160">
        <v>3.7999999999982492E-3</v>
      </c>
      <c r="N281" s="160">
        <v>9.9999999999766942E-4</v>
      </c>
      <c r="O281" s="160">
        <v>1.7411777736220442E-3</v>
      </c>
      <c r="P281" s="160">
        <v>9.5999999999989427E-3</v>
      </c>
      <c r="Q281" s="146" t="s">
        <v>237</v>
      </c>
    </row>
    <row r="282" spans="1:17" s="130" customFormat="1" ht="10.7" customHeight="1" x14ac:dyDescent="0.2">
      <c r="A282" s="184"/>
      <c r="B282" s="158" t="s">
        <v>92</v>
      </c>
      <c r="C282" s="159">
        <v>94.662672959982402</v>
      </c>
      <c r="D282" s="160">
        <v>580.96267295998246</v>
      </c>
      <c r="E282" s="160">
        <v>-3.6000000000000227</v>
      </c>
      <c r="F282" s="160">
        <v>486.30000000000007</v>
      </c>
      <c r="G282" s="161">
        <v>580.96267295998246</v>
      </c>
      <c r="H282" s="160">
        <v>533.14010000000007</v>
      </c>
      <c r="I282" s="162">
        <v>91.76839146716118</v>
      </c>
      <c r="J282" s="161">
        <v>47.822572959982381</v>
      </c>
      <c r="K282" s="160">
        <v>0.95469999999988886</v>
      </c>
      <c r="L282" s="160">
        <v>15.897100000000137</v>
      </c>
      <c r="M282" s="160">
        <v>1.651299999999992</v>
      </c>
      <c r="N282" s="160">
        <v>0</v>
      </c>
      <c r="O282" s="160">
        <v>0</v>
      </c>
      <c r="P282" s="160">
        <v>4.6257750000000044</v>
      </c>
      <c r="Q282" s="146">
        <v>8.3382834141267868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97.817900000000009</v>
      </c>
      <c r="I284" s="162">
        <v>30.573187602410158</v>
      </c>
      <c r="J284" s="161">
        <v>222.1287842387373</v>
      </c>
      <c r="K284" s="160">
        <v>0</v>
      </c>
      <c r="L284" s="160">
        <v>2.1957999999999913</v>
      </c>
      <c r="M284" s="160">
        <v>1.0527000000000157</v>
      </c>
      <c r="N284" s="160">
        <v>0</v>
      </c>
      <c r="O284" s="160">
        <v>0</v>
      </c>
      <c r="P284" s="160">
        <v>0.81212500000000176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274.07184802948132</v>
      </c>
      <c r="E285" s="160">
        <v>57.5</v>
      </c>
      <c r="F285" s="160">
        <v>221.8</v>
      </c>
      <c r="G285" s="161">
        <v>274.07184802948132</v>
      </c>
      <c r="H285" s="160">
        <v>273.45589999999999</v>
      </c>
      <c r="I285" s="162">
        <v>99.775260380112059</v>
      </c>
      <c r="J285" s="161">
        <v>0.61594802948133065</v>
      </c>
      <c r="K285" s="160">
        <v>7.3000000000007503E-2</v>
      </c>
      <c r="L285" s="160">
        <v>28.564100000000025</v>
      </c>
      <c r="M285" s="160">
        <v>0</v>
      </c>
      <c r="N285" s="160">
        <v>0.14659999999997808</v>
      </c>
      <c r="O285" s="160">
        <v>5.348962363482463E-2</v>
      </c>
      <c r="P285" s="160">
        <v>7.1959250000000026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941.93380000000002</v>
      </c>
      <c r="I286" s="162">
        <v>119.25405642986281</v>
      </c>
      <c r="J286" s="161">
        <v>-152.07907455174495</v>
      </c>
      <c r="K286" s="160">
        <v>-6.2768999999999551</v>
      </c>
      <c r="L286" s="160">
        <v>32.31880000000001</v>
      </c>
      <c r="M286" s="160">
        <v>0</v>
      </c>
      <c r="N286" s="160">
        <v>12.038999999999987</v>
      </c>
      <c r="O286" s="160">
        <v>1.5242043393698332</v>
      </c>
      <c r="P286" s="160">
        <v>9.5202250000000106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80.976666643544803</v>
      </c>
      <c r="D287" s="160">
        <v>353.07666664354485</v>
      </c>
      <c r="E287" s="160">
        <v>0</v>
      </c>
      <c r="F287" s="160">
        <v>272.10000000000002</v>
      </c>
      <c r="G287" s="161">
        <v>353.07666664354485</v>
      </c>
      <c r="H287" s="160">
        <v>356.79640000000001</v>
      </c>
      <c r="I287" s="162">
        <v>101.05352001643611</v>
      </c>
      <c r="J287" s="161">
        <v>-3.7197333564551514</v>
      </c>
      <c r="K287" s="160">
        <v>0.67860000000001719</v>
      </c>
      <c r="L287" s="160">
        <v>13.459900000000005</v>
      </c>
      <c r="M287" s="160">
        <v>1.6433999999999855</v>
      </c>
      <c r="N287" s="160">
        <v>0</v>
      </c>
      <c r="O287" s="160">
        <v>0</v>
      </c>
      <c r="P287" s="160">
        <v>3.9454750000000018</v>
      </c>
      <c r="Q287" s="146">
        <v>0</v>
      </c>
    </row>
    <row r="288" spans="1:17" s="130" customFormat="1" ht="10.7" customHeight="1" x14ac:dyDescent="0.2">
      <c r="A288" s="122"/>
      <c r="B288" s="158" t="s">
        <v>98</v>
      </c>
      <c r="C288" s="159">
        <v>7.9318552313664696</v>
      </c>
      <c r="D288" s="160">
        <v>5.4318552313664696</v>
      </c>
      <c r="E288" s="160">
        <v>0</v>
      </c>
      <c r="F288" s="160">
        <v>-2.5</v>
      </c>
      <c r="G288" s="161">
        <v>5.4318552313664696</v>
      </c>
      <c r="H288" s="160">
        <v>0</v>
      </c>
      <c r="I288" s="162">
        <v>0</v>
      </c>
      <c r="J288" s="161">
        <v>5.4318552313664696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28.840208716774701</v>
      </c>
      <c r="D289" s="160">
        <v>28.840208716774701</v>
      </c>
      <c r="E289" s="160">
        <v>0</v>
      </c>
      <c r="F289" s="160">
        <v>0</v>
      </c>
      <c r="G289" s="161">
        <v>28.840208716774701</v>
      </c>
      <c r="H289" s="160">
        <v>3.0279999999999996</v>
      </c>
      <c r="I289" s="162">
        <v>10.499230535175652</v>
      </c>
      <c r="J289" s="161">
        <v>25.812208716774702</v>
      </c>
      <c r="K289" s="160">
        <v>0</v>
      </c>
      <c r="L289" s="160">
        <v>5.9999999999993392E-4</v>
      </c>
      <c r="M289" s="160">
        <v>0</v>
      </c>
      <c r="N289" s="160">
        <v>0</v>
      </c>
      <c r="O289" s="160">
        <v>0</v>
      </c>
      <c r="P289" s="160">
        <v>1.4999999999998348E-4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86.742648869459885</v>
      </c>
      <c r="E291" s="160">
        <v>28.599999999999994</v>
      </c>
      <c r="F291" s="160">
        <v>76.699999999999989</v>
      </c>
      <c r="G291" s="161">
        <v>86.742648869459885</v>
      </c>
      <c r="H291" s="160">
        <v>86.79</v>
      </c>
      <c r="I291" s="162">
        <v>100.05458806153288</v>
      </c>
      <c r="J291" s="161">
        <v>-4.7351130540121744E-2</v>
      </c>
      <c r="K291" s="160">
        <v>0</v>
      </c>
      <c r="L291" s="160">
        <v>8.7010000000000076</v>
      </c>
      <c r="M291" s="160">
        <v>0</v>
      </c>
      <c r="N291" s="160">
        <v>0</v>
      </c>
      <c r="O291" s="160">
        <v>0</v>
      </c>
      <c r="P291" s="160">
        <v>2.1752500000000019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1450.247688548056</v>
      </c>
      <c r="D294" s="160">
        <v>5594.3476885480559</v>
      </c>
      <c r="E294" s="160">
        <v>393.30000000000109</v>
      </c>
      <c r="F294" s="160">
        <v>4144.1000000000004</v>
      </c>
      <c r="G294" s="161">
        <v>5594.3476885480559</v>
      </c>
      <c r="H294" s="160">
        <v>5015.6445999999996</v>
      </c>
      <c r="I294" s="162">
        <v>89.655575220455205</v>
      </c>
      <c r="J294" s="161">
        <v>578.70308854805626</v>
      </c>
      <c r="K294" s="160">
        <v>4.6949000000004162</v>
      </c>
      <c r="L294" s="160">
        <v>190.35690000000068</v>
      </c>
      <c r="M294" s="160">
        <v>28.766899999999623</v>
      </c>
      <c r="N294" s="160">
        <v>21.018200000000434</v>
      </c>
      <c r="O294" s="160">
        <v>0.37570421379110686</v>
      </c>
      <c r="P294" s="160">
        <v>61.209225000000288</v>
      </c>
      <c r="Q294" s="146">
        <v>7.4545076914150368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8.4699999999999998E-2</v>
      </c>
      <c r="I297" s="162">
        <v>84.631200605524697</v>
      </c>
      <c r="J297" s="161">
        <v>1.5381293180272815E-2</v>
      </c>
      <c r="K297" s="160">
        <v>4.1000000000000064E-3</v>
      </c>
      <c r="L297" s="160">
        <v>3.699999999999995E-3</v>
      </c>
      <c r="M297" s="160">
        <v>0</v>
      </c>
      <c r="N297" s="160">
        <v>0</v>
      </c>
      <c r="O297" s="160">
        <v>0</v>
      </c>
      <c r="P297" s="160">
        <v>1.9500000000000003E-3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0.21539999999999998</v>
      </c>
      <c r="I298" s="162">
        <v>0.4591748948385036</v>
      </c>
      <c r="J298" s="161">
        <v>46.694830158762997</v>
      </c>
      <c r="K298" s="160">
        <v>4.8999999999999877E-3</v>
      </c>
      <c r="L298" s="160">
        <v>2.0000000000000018E-3</v>
      </c>
      <c r="M298" s="160">
        <v>0</v>
      </c>
      <c r="N298" s="160">
        <v>5.9999999999998943E-4</v>
      </c>
      <c r="O298" s="160">
        <v>1.2790387042855029E-3</v>
      </c>
      <c r="P298" s="160">
        <v>1.8749999999999947E-3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1489.2579999999994</v>
      </c>
      <c r="D301" s="174">
        <v>5641.3579999999993</v>
      </c>
      <c r="E301" s="174">
        <v>393.30000000000109</v>
      </c>
      <c r="F301" s="177">
        <v>4152.1000000000004</v>
      </c>
      <c r="G301" s="185">
        <v>5641.3579999999993</v>
      </c>
      <c r="H301" s="177">
        <v>5015.9447</v>
      </c>
      <c r="I301" s="176">
        <v>88.913781043500535</v>
      </c>
      <c r="J301" s="185">
        <v>625.41329999999925</v>
      </c>
      <c r="K301" s="177">
        <v>4.7039000000004307</v>
      </c>
      <c r="L301" s="177">
        <v>190.36260000000129</v>
      </c>
      <c r="M301" s="177">
        <v>28.766899999999623</v>
      </c>
      <c r="N301" s="177">
        <v>21.018799999999828</v>
      </c>
      <c r="O301" s="177">
        <v>0.37258404802531292</v>
      </c>
      <c r="P301" s="186">
        <v>61.213050000000294</v>
      </c>
      <c r="Q301" s="153">
        <v>8.2169929451317358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43816</v>
      </c>
      <c r="L306" s="151">
        <v>43838</v>
      </c>
      <c r="M306" s="151">
        <v>43845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9270.0593796107332</v>
      </c>
      <c r="E309" s="160">
        <v>0</v>
      </c>
      <c r="F309" s="160">
        <v>1332.8400000000001</v>
      </c>
      <c r="G309" s="161">
        <v>9270.0593796107332</v>
      </c>
      <c r="H309" s="160">
        <v>9135.9741000000013</v>
      </c>
      <c r="I309" s="162">
        <v>98.553566119483023</v>
      </c>
      <c r="J309" s="161">
        <v>134.08527961073196</v>
      </c>
      <c r="K309" s="160">
        <v>159.75749999999971</v>
      </c>
      <c r="L309" s="160">
        <v>244.77779999999984</v>
      </c>
      <c r="M309" s="160">
        <v>103.95410000000084</v>
      </c>
      <c r="N309" s="160">
        <v>25.137099999999919</v>
      </c>
      <c r="O309" s="160">
        <v>0.27116439033053391</v>
      </c>
      <c r="P309" s="160">
        <v>133.40662500000008</v>
      </c>
      <c r="Q309" s="146">
        <v>0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422.93091067797877</v>
      </c>
      <c r="E310" s="160">
        <v>0</v>
      </c>
      <c r="F310" s="160">
        <v>14.799999999999955</v>
      </c>
      <c r="G310" s="161">
        <v>422.93091067797877</v>
      </c>
      <c r="H310" s="160">
        <v>328.86810000000003</v>
      </c>
      <c r="I310" s="162">
        <v>77.759296305112471</v>
      </c>
      <c r="J310" s="161">
        <v>94.062810677978746</v>
      </c>
      <c r="K310" s="160">
        <v>14.382000000000005</v>
      </c>
      <c r="L310" s="160">
        <v>3.4820000000000277</v>
      </c>
      <c r="M310" s="160">
        <v>2.3360000000000127</v>
      </c>
      <c r="N310" s="160">
        <v>0</v>
      </c>
      <c r="O310" s="160">
        <v>0</v>
      </c>
      <c r="P310" s="160">
        <v>5.0500000000000114</v>
      </c>
      <c r="Q310" s="146">
        <v>16.626299144154164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0</v>
      </c>
      <c r="F311" s="160">
        <v>93.759999999999991</v>
      </c>
      <c r="G311" s="161">
        <v>1328.5612451248239</v>
      </c>
      <c r="H311" s="160">
        <v>1269.4780000000001</v>
      </c>
      <c r="I311" s="162">
        <v>95.552839935559561</v>
      </c>
      <c r="J311" s="161">
        <v>59.083245124823861</v>
      </c>
      <c r="K311" s="160">
        <v>13.528999999999769</v>
      </c>
      <c r="L311" s="160">
        <v>35.1550000000002</v>
      </c>
      <c r="M311" s="160">
        <v>8.9939999999999145</v>
      </c>
      <c r="N311" s="160">
        <v>-1.63799999999992</v>
      </c>
      <c r="O311" s="160">
        <v>-0.12329126760325024</v>
      </c>
      <c r="P311" s="160">
        <v>14.009999999999991</v>
      </c>
      <c r="Q311" s="146">
        <v>2.2172194949909994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1469.9452000000001</v>
      </c>
      <c r="I313" s="162">
        <v>97.627372444210351</v>
      </c>
      <c r="J313" s="161">
        <v>35.723920450832111</v>
      </c>
      <c r="K313" s="160">
        <v>26.312800000000152</v>
      </c>
      <c r="L313" s="160">
        <v>29.823899999999867</v>
      </c>
      <c r="M313" s="160">
        <v>5.1920000000000073</v>
      </c>
      <c r="N313" s="160">
        <v>-3.3699999999998909</v>
      </c>
      <c r="O313" s="160">
        <v>-0.22382075545195712</v>
      </c>
      <c r="P313" s="160">
        <v>14.489675000000034</v>
      </c>
      <c r="Q313" s="146">
        <v>0.46547423947273003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178.49360000000001</v>
      </c>
      <c r="I314" s="162">
        <v>79.630511767232917</v>
      </c>
      <c r="J314" s="161">
        <v>45.658670327927439</v>
      </c>
      <c r="K314" s="160">
        <v>0.61250000000001137</v>
      </c>
      <c r="L314" s="160">
        <v>3.32650000000001</v>
      </c>
      <c r="M314" s="160">
        <v>-0.29400000000001114</v>
      </c>
      <c r="N314" s="160">
        <v>-3.3999999999991815E-2</v>
      </c>
      <c r="O314" s="160">
        <v>-1.516826037507937E-2</v>
      </c>
      <c r="P314" s="160">
        <v>0.9027500000000046</v>
      </c>
      <c r="Q314" s="146">
        <v>48.577314126754032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101.2491</v>
      </c>
      <c r="I315" s="162">
        <v>96.763582307978098</v>
      </c>
      <c r="J315" s="161">
        <v>3.3864432333472791</v>
      </c>
      <c r="K315" s="160">
        <v>0.6910000000000025</v>
      </c>
      <c r="L315" s="160">
        <v>2.1739999999999924</v>
      </c>
      <c r="M315" s="160">
        <v>3.0889999999999986</v>
      </c>
      <c r="N315" s="160">
        <v>0</v>
      </c>
      <c r="O315" s="160">
        <v>0</v>
      </c>
      <c r="P315" s="160">
        <v>1.4884999999999984</v>
      </c>
      <c r="Q315" s="146">
        <v>0.27507103348826512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964.70153907907093</v>
      </c>
      <c r="E316" s="160">
        <v>0</v>
      </c>
      <c r="F316" s="160">
        <v>142.80000000000007</v>
      </c>
      <c r="G316" s="161">
        <v>964.70153907907093</v>
      </c>
      <c r="H316" s="160">
        <v>858.61170000000004</v>
      </c>
      <c r="I316" s="162">
        <v>89.002833023325834</v>
      </c>
      <c r="J316" s="161">
        <v>106.08983907907088</v>
      </c>
      <c r="K316" s="160">
        <v>14.12399999999991</v>
      </c>
      <c r="L316" s="160">
        <v>18.975000000000023</v>
      </c>
      <c r="M316" s="160">
        <v>5.94500000000005</v>
      </c>
      <c r="N316" s="160">
        <v>4.0760000000000218</v>
      </c>
      <c r="O316" s="160">
        <v>0.42251409735399376</v>
      </c>
      <c r="P316" s="160">
        <v>10.780000000000001</v>
      </c>
      <c r="Q316" s="146">
        <v>7.8413579850715092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13639.314592217372</v>
      </c>
      <c r="D319" s="160">
        <v>13828.214592217371</v>
      </c>
      <c r="E319" s="160">
        <v>0</v>
      </c>
      <c r="F319" s="160">
        <v>188.90000000000023</v>
      </c>
      <c r="G319" s="161">
        <v>13828.214592217371</v>
      </c>
      <c r="H319" s="160">
        <v>13344.870800000002</v>
      </c>
      <c r="I319" s="162">
        <v>96.50465510934869</v>
      </c>
      <c r="J319" s="161">
        <v>483.343792217371</v>
      </c>
      <c r="K319" s="160">
        <v>229.40879999999956</v>
      </c>
      <c r="L319" s="160">
        <v>337.71419999999995</v>
      </c>
      <c r="M319" s="160">
        <v>129.21610000000081</v>
      </c>
      <c r="N319" s="160">
        <v>24.171100000000138</v>
      </c>
      <c r="O319" s="160">
        <v>0.17479552286962502</v>
      </c>
      <c r="P319" s="166">
        <v>180.1275500000001</v>
      </c>
      <c r="Q319" s="146">
        <v>0.68334184425075861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2505.1785793185545</v>
      </c>
      <c r="D321" s="160">
        <v>2016.5785793185546</v>
      </c>
      <c r="E321" s="160">
        <v>0</v>
      </c>
      <c r="F321" s="160">
        <v>-488.59999999999991</v>
      </c>
      <c r="G321" s="161">
        <v>2016.5785793185546</v>
      </c>
      <c r="H321" s="160">
        <v>1970.45</v>
      </c>
      <c r="I321" s="162">
        <v>97.712532514644565</v>
      </c>
      <c r="J321" s="161">
        <v>46.128579318554557</v>
      </c>
      <c r="K321" s="160">
        <v>16.726799999999912</v>
      </c>
      <c r="L321" s="160">
        <v>62.557099999999764</v>
      </c>
      <c r="M321" s="160">
        <v>9.3120000000001255</v>
      </c>
      <c r="N321" s="160">
        <v>5.7302000000001954</v>
      </c>
      <c r="O321" s="160">
        <v>0.28415456053969163</v>
      </c>
      <c r="P321" s="160">
        <v>23.581524999999999</v>
      </c>
      <c r="Q321" s="146">
        <v>0</v>
      </c>
    </row>
    <row r="322" spans="1:17" s="130" customFormat="1" ht="10.7" customHeight="1" x14ac:dyDescent="0.2">
      <c r="A322" s="122"/>
      <c r="B322" s="158" t="s">
        <v>92</v>
      </c>
      <c r="C322" s="159">
        <v>1073.2436144810272</v>
      </c>
      <c r="D322" s="160">
        <v>318.94361448102723</v>
      </c>
      <c r="E322" s="160">
        <v>0</v>
      </c>
      <c r="F322" s="160">
        <v>-754.3</v>
      </c>
      <c r="G322" s="161">
        <v>318.94361448102723</v>
      </c>
      <c r="H322" s="160">
        <v>229.37419999999997</v>
      </c>
      <c r="I322" s="162">
        <v>71.91684974575486</v>
      </c>
      <c r="J322" s="161">
        <v>89.569414481027252</v>
      </c>
      <c r="K322" s="160">
        <v>5.0728000000000009</v>
      </c>
      <c r="L322" s="160">
        <v>9.1543999999999812</v>
      </c>
      <c r="M322" s="160">
        <v>8.2340000000000089</v>
      </c>
      <c r="N322" s="160">
        <v>0.93379999999999086</v>
      </c>
      <c r="O322" s="160">
        <v>0.29277902350214297</v>
      </c>
      <c r="P322" s="160">
        <v>5.8487499999999955</v>
      </c>
      <c r="Q322" s="146">
        <v>13.314283305155344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0</v>
      </c>
      <c r="F325" s="160">
        <v>-6</v>
      </c>
      <c r="G325" s="161">
        <v>987.77263399978995</v>
      </c>
      <c r="H325" s="160">
        <v>934.10020000000009</v>
      </c>
      <c r="I325" s="162">
        <v>94.566316968870254</v>
      </c>
      <c r="J325" s="161">
        <v>53.67243399978986</v>
      </c>
      <c r="K325" s="160">
        <v>22.492000000000075</v>
      </c>
      <c r="L325" s="160">
        <v>98.53489999999988</v>
      </c>
      <c r="M325" s="160">
        <v>2.5529999999999973</v>
      </c>
      <c r="N325" s="160">
        <v>8.8061000000001286</v>
      </c>
      <c r="O325" s="160">
        <v>0.89151082920181424</v>
      </c>
      <c r="P325" s="160">
        <v>33.09650000000002</v>
      </c>
      <c r="Q325" s="146">
        <v>0</v>
      </c>
    </row>
    <row r="326" spans="1:17" s="130" customFormat="1" ht="10.7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273.24299999999999</v>
      </c>
      <c r="I326" s="162">
        <v>126.46250759599702</v>
      </c>
      <c r="J326" s="161">
        <v>-57.176590125450673</v>
      </c>
      <c r="K326" s="160">
        <v>18.614000000000033</v>
      </c>
      <c r="L326" s="160">
        <v>15.750999999999976</v>
      </c>
      <c r="M326" s="160">
        <v>0</v>
      </c>
      <c r="N326" s="160">
        <v>0.31999999999999318</v>
      </c>
      <c r="O326" s="160">
        <v>0.14810261353710136</v>
      </c>
      <c r="P326" s="160">
        <v>8.6712500000000006</v>
      </c>
      <c r="Q326" s="146">
        <v>0</v>
      </c>
    </row>
    <row r="327" spans="1:17" s="130" customFormat="1" ht="10.7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38.845999999999997</v>
      </c>
      <c r="I327" s="162">
        <v>64.804469785995593</v>
      </c>
      <c r="J327" s="161">
        <v>21.097396077896327</v>
      </c>
      <c r="K327" s="160">
        <v>-4.6290000000000049</v>
      </c>
      <c r="L327" s="160">
        <v>-5.9070000000000036</v>
      </c>
      <c r="M327" s="160">
        <v>0</v>
      </c>
      <c r="N327" s="160">
        <v>0</v>
      </c>
      <c r="O327" s="160">
        <v>0</v>
      </c>
      <c r="P327" s="160">
        <v>-2.6340000000000021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425.26088483878243</v>
      </c>
      <c r="D328" s="160">
        <v>15.860884838782397</v>
      </c>
      <c r="E328" s="160">
        <v>0</v>
      </c>
      <c r="F328" s="160">
        <v>-409.40000000000003</v>
      </c>
      <c r="G328" s="161">
        <v>15.860884838782397</v>
      </c>
      <c r="H328" s="160">
        <v>0</v>
      </c>
      <c r="I328" s="162">
        <v>0</v>
      </c>
      <c r="J328" s="161">
        <v>15.860884838782397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0.11100000000000021</v>
      </c>
      <c r="L329" s="160">
        <v>0</v>
      </c>
      <c r="M329" s="160">
        <v>0</v>
      </c>
      <c r="N329" s="160">
        <v>0</v>
      </c>
      <c r="O329" s="160">
        <v>0</v>
      </c>
      <c r="P329" s="160">
        <v>2.7750000000000052E-2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1.1798999999999999</v>
      </c>
      <c r="I330" s="162">
        <v>34.043944495503517</v>
      </c>
      <c r="J330" s="161">
        <v>2.2859146036979929</v>
      </c>
      <c r="K330" s="160">
        <v>0</v>
      </c>
      <c r="L330" s="160">
        <v>2.2799999999999931E-2</v>
      </c>
      <c r="M330" s="160">
        <v>0</v>
      </c>
      <c r="N330" s="160">
        <v>0</v>
      </c>
      <c r="O330" s="160">
        <v>0</v>
      </c>
      <c r="P330" s="160">
        <v>5.6999999999999829E-3</v>
      </c>
      <c r="Q330" s="146" t="s">
        <v>237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343.49622313281043</v>
      </c>
      <c r="D332" s="160">
        <v>-3.7768671895719308E-3</v>
      </c>
      <c r="E332" s="160">
        <v>0</v>
      </c>
      <c r="F332" s="160">
        <v>-343.5</v>
      </c>
      <c r="G332" s="161">
        <v>-3.7768671895719308E-3</v>
      </c>
      <c r="H332" s="160">
        <v>0</v>
      </c>
      <c r="I332" s="162" t="s">
        <v>118</v>
      </c>
      <c r="J332" s="161">
        <v>-3.7768671895719308E-3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7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7" customHeight="1" x14ac:dyDescent="0.2">
      <c r="A334" s="122"/>
      <c r="B334" s="165" t="s">
        <v>105</v>
      </c>
      <c r="C334" s="169">
        <v>20000.754923442131</v>
      </c>
      <c r="D334" s="160">
        <v>17460.654923442133</v>
      </c>
      <c r="E334" s="160">
        <v>0</v>
      </c>
      <c r="F334" s="160">
        <v>-2540.0999999999995</v>
      </c>
      <c r="G334" s="161">
        <v>17460.654923442133</v>
      </c>
      <c r="H334" s="160">
        <v>16795.234900000003</v>
      </c>
      <c r="I334" s="162">
        <v>96.189031703795038</v>
      </c>
      <c r="J334" s="161">
        <v>665.4200234421296</v>
      </c>
      <c r="K334" s="160">
        <v>287.79640000000109</v>
      </c>
      <c r="L334" s="160">
        <v>517.82740000000013</v>
      </c>
      <c r="M334" s="160">
        <v>149.31510000000344</v>
      </c>
      <c r="N334" s="160">
        <v>39.961199999997916</v>
      </c>
      <c r="O334" s="160">
        <v>0.22886426755016645</v>
      </c>
      <c r="P334" s="160">
        <v>248.72502500000064</v>
      </c>
      <c r="Q334" s="146">
        <v>0.67532397852659942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413.92158183341388</v>
      </c>
      <c r="E337" s="170">
        <v>0</v>
      </c>
      <c r="F337" s="160">
        <v>160.19999999999999</v>
      </c>
      <c r="G337" s="161">
        <v>393.92158183341388</v>
      </c>
      <c r="H337" s="161">
        <v>360.9117</v>
      </c>
      <c r="I337" s="162">
        <v>91.620189561643897</v>
      </c>
      <c r="J337" s="161">
        <v>33.009881833413885</v>
      </c>
      <c r="K337" s="160">
        <v>17.428999999999974</v>
      </c>
      <c r="L337" s="160">
        <v>10.809200000000004</v>
      </c>
      <c r="M337" s="160">
        <v>3.8260000000000218</v>
      </c>
      <c r="N337" s="160">
        <v>0.23499999999998522</v>
      </c>
      <c r="O337" s="160">
        <v>5.9656543545096939E-2</v>
      </c>
      <c r="P337" s="160">
        <v>8.0747999999999962</v>
      </c>
      <c r="Q337" s="146">
        <v>2.0880123140404594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1552.9535530994483</v>
      </c>
      <c r="E338" s="170">
        <v>0</v>
      </c>
      <c r="F338" s="160">
        <v>437.59999999999991</v>
      </c>
      <c r="G338" s="161">
        <v>1505.0535530994482</v>
      </c>
      <c r="H338" s="161">
        <v>1359.7511</v>
      </c>
      <c r="I338" s="162">
        <v>90.345695487033126</v>
      </c>
      <c r="J338" s="161">
        <v>145.30245309944826</v>
      </c>
      <c r="K338" s="160">
        <v>41.372900000000072</v>
      </c>
      <c r="L338" s="160">
        <v>40.020599999999831</v>
      </c>
      <c r="M338" s="160">
        <v>6.2840000000001055</v>
      </c>
      <c r="N338" s="160">
        <v>5.6993999999999687</v>
      </c>
      <c r="O338" s="160">
        <v>0.37868419952651172</v>
      </c>
      <c r="P338" s="160">
        <v>23.344224999999994</v>
      </c>
      <c r="Q338" s="146">
        <v>4.2243425557904919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0</v>
      </c>
      <c r="F342" s="177">
        <v>-1877</v>
      </c>
      <c r="G342" s="185">
        <v>19427.630999999998</v>
      </c>
      <c r="H342" s="177">
        <v>18515.897700000001</v>
      </c>
      <c r="I342" s="176">
        <v>95.307027912976125</v>
      </c>
      <c r="J342" s="185">
        <v>911.73329999999623</v>
      </c>
      <c r="K342" s="177">
        <v>346.59830000000147</v>
      </c>
      <c r="L342" s="177">
        <v>568.65720000000147</v>
      </c>
      <c r="M342" s="177">
        <v>159.42510000000038</v>
      </c>
      <c r="N342" s="177">
        <v>45.895599999999831</v>
      </c>
      <c r="O342" s="177">
        <v>0.23623878794074188</v>
      </c>
      <c r="P342" s="186">
        <v>280.14405000000079</v>
      </c>
      <c r="Q342" s="153">
        <v>1.2545160248807488</v>
      </c>
      <c r="T342" s="130"/>
    </row>
    <row r="343" spans="1:20" ht="10.7" customHeight="1" x14ac:dyDescent="0.2">
      <c r="A343" s="122"/>
      <c r="B343" s="187" t="s">
        <v>243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43816</v>
      </c>
      <c r="L353" s="151">
        <v>43838</v>
      </c>
      <c r="M353" s="151">
        <v>43845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322.8</v>
      </c>
      <c r="E357" s="160">
        <v>0</v>
      </c>
      <c r="F357" s="160">
        <v>28.5</v>
      </c>
      <c r="G357" s="161">
        <v>322.8</v>
      </c>
      <c r="H357" s="160">
        <v>111.93600000000001</v>
      </c>
      <c r="I357" s="162">
        <v>34.676579925650557</v>
      </c>
      <c r="J357" s="161">
        <v>210.864</v>
      </c>
      <c r="K357" s="160">
        <v>-4.1609999999999872</v>
      </c>
      <c r="L357" s="160">
        <v>0</v>
      </c>
      <c r="M357" s="160">
        <v>0</v>
      </c>
      <c r="N357" s="160">
        <v>0</v>
      </c>
      <c r="O357" s="160">
        <v>0</v>
      </c>
      <c r="P357" s="160">
        <v>-1.0402499999999968</v>
      </c>
      <c r="Q357" s="146" t="s">
        <v>237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284.49799999999999</v>
      </c>
      <c r="I358" s="162">
        <v>60.67349114949883</v>
      </c>
      <c r="J358" s="161">
        <v>184.40199999999999</v>
      </c>
      <c r="K358" s="160">
        <v>0</v>
      </c>
      <c r="L358" s="160">
        <v>0.82699999999999818</v>
      </c>
      <c r="M358" s="160">
        <v>0</v>
      </c>
      <c r="N358" s="160">
        <v>0</v>
      </c>
      <c r="O358" s="160">
        <v>0</v>
      </c>
      <c r="P358" s="160">
        <v>0.20674999999999955</v>
      </c>
      <c r="Q358" s="146" t="s">
        <v>237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7.2130000000000001</v>
      </c>
      <c r="I359" s="162">
        <v>1.4434660796477887</v>
      </c>
      <c r="J359" s="161">
        <v>492.48699999999997</v>
      </c>
      <c r="K359" s="160">
        <v>0</v>
      </c>
      <c r="L359" s="160">
        <v>0</v>
      </c>
      <c r="M359" s="160">
        <v>0</v>
      </c>
      <c r="N359" s="160">
        <v>0.19200000000000017</v>
      </c>
      <c r="O359" s="160">
        <v>3.8423053832299416E-2</v>
      </c>
      <c r="P359" s="160">
        <v>4.8000000000000043E-2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196.58699999999999</v>
      </c>
      <c r="I365" s="162">
        <v>80.141459437423549</v>
      </c>
      <c r="J365" s="161">
        <v>48.713000000000022</v>
      </c>
      <c r="K365" s="160">
        <v>0.44200000000000728</v>
      </c>
      <c r="L365" s="160">
        <v>0</v>
      </c>
      <c r="M365" s="160">
        <v>0.32599999999999341</v>
      </c>
      <c r="N365" s="160">
        <v>0</v>
      </c>
      <c r="O365" s="160">
        <v>0</v>
      </c>
      <c r="P365" s="160">
        <v>0.19200000000000017</v>
      </c>
      <c r="Q365" s="146" t="s">
        <v>237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2085.5684610512985</v>
      </c>
      <c r="E366" s="160">
        <v>0</v>
      </c>
      <c r="F366" s="160">
        <v>-20.399999999999636</v>
      </c>
      <c r="G366" s="161">
        <v>2085.5684610512985</v>
      </c>
      <c r="H366" s="160">
        <v>836.66909999999984</v>
      </c>
      <c r="I366" s="162">
        <v>40.117076740710282</v>
      </c>
      <c r="J366" s="161">
        <v>1248.899361051298</v>
      </c>
      <c r="K366" s="160">
        <v>-3.7189999999999799</v>
      </c>
      <c r="L366" s="160">
        <v>0.82699999999999818</v>
      </c>
      <c r="M366" s="160">
        <v>0.32599999999999341</v>
      </c>
      <c r="N366" s="160">
        <v>0.19200000000000017</v>
      </c>
      <c r="O366" s="160">
        <v>9.2061231067531741E-3</v>
      </c>
      <c r="P366" s="166">
        <v>-0.59349999999999703</v>
      </c>
      <c r="Q366" s="146" t="s">
        <v>237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0.33699999999998909</v>
      </c>
      <c r="L369" s="160">
        <v>0</v>
      </c>
      <c r="M369" s="160">
        <v>0</v>
      </c>
      <c r="N369" s="160">
        <v>0</v>
      </c>
      <c r="O369" s="160">
        <v>0</v>
      </c>
      <c r="P369" s="160">
        <v>8.4249999999997272E-2</v>
      </c>
      <c r="Q369" s="146" t="s">
        <v>237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139.07364786833548</v>
      </c>
      <c r="E372" s="160">
        <v>0</v>
      </c>
      <c r="F372" s="160">
        <v>82</v>
      </c>
      <c r="G372" s="161">
        <v>139.07364786833548</v>
      </c>
      <c r="H372" s="160">
        <v>113.1677</v>
      </c>
      <c r="I372" s="162">
        <v>81.372497043536754</v>
      </c>
      <c r="J372" s="161">
        <v>25.905947868335488</v>
      </c>
      <c r="K372" s="160">
        <v>1.2239000000000004</v>
      </c>
      <c r="L372" s="160">
        <v>0</v>
      </c>
      <c r="M372" s="160">
        <v>0</v>
      </c>
      <c r="N372" s="160">
        <v>0</v>
      </c>
      <c r="O372" s="160">
        <v>0</v>
      </c>
      <c r="P372" s="160">
        <v>0.30597500000000011</v>
      </c>
      <c r="Q372" s="146" t="s">
        <v>237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1805.0661999999998</v>
      </c>
      <c r="I381" s="162">
        <v>47.770766950722482</v>
      </c>
      <c r="J381" s="161">
        <v>1973.5338000000002</v>
      </c>
      <c r="K381" s="160">
        <v>-2.158100000000104</v>
      </c>
      <c r="L381" s="160">
        <v>0.82699999999977081</v>
      </c>
      <c r="M381" s="160">
        <v>0.32600000000002183</v>
      </c>
      <c r="N381" s="160">
        <v>0.19200000000000728</v>
      </c>
      <c r="O381" s="160">
        <v>5.0812470227070156E-3</v>
      </c>
      <c r="P381" s="160">
        <v>-0.20327500000007603</v>
      </c>
      <c r="Q381" s="146" t="s">
        <v>237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1805.0661999999998</v>
      </c>
      <c r="I388" s="176">
        <v>47.770766950722482</v>
      </c>
      <c r="J388" s="185">
        <v>1973.5338000000002</v>
      </c>
      <c r="K388" s="177">
        <v>-2.158100000000104</v>
      </c>
      <c r="L388" s="177">
        <v>0.82699999999977081</v>
      </c>
      <c r="M388" s="177">
        <v>0.32600000000002183</v>
      </c>
      <c r="N388" s="177">
        <v>0.19200000000000728</v>
      </c>
      <c r="O388" s="177">
        <v>5.0812470227070156E-3</v>
      </c>
      <c r="P388" s="186">
        <v>-0.20327500000007603</v>
      </c>
      <c r="Q388" s="153" t="s">
        <v>237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43816</v>
      </c>
      <c r="L393" s="151">
        <v>43838</v>
      </c>
      <c r="M393" s="151">
        <v>43845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3239.2820000000002</v>
      </c>
      <c r="I396" s="162">
        <v>50.078692817395492</v>
      </c>
      <c r="J396" s="161">
        <v>3229.1016932636403</v>
      </c>
      <c r="K396" s="160">
        <v>35.657399999236986</v>
      </c>
      <c r="L396" s="160">
        <v>123.01969999847415</v>
      </c>
      <c r="M396" s="160">
        <v>54.233900000762787</v>
      </c>
      <c r="N396" s="160">
        <v>6.3177499969488053</v>
      </c>
      <c r="O396" s="160">
        <v>9.7671231277270856E-2</v>
      </c>
      <c r="P396" s="160">
        <v>54.807187498855683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918.46844807128798</v>
      </c>
      <c r="E397" s="160">
        <v>0</v>
      </c>
      <c r="F397" s="160">
        <v>157.60000000000002</v>
      </c>
      <c r="G397" s="161">
        <v>918.46844807128798</v>
      </c>
      <c r="H397" s="160">
        <v>197.8571</v>
      </c>
      <c r="I397" s="162">
        <v>21.542068256725035</v>
      </c>
      <c r="J397" s="161">
        <v>720.61134807128792</v>
      </c>
      <c r="K397" s="160">
        <v>4.9300000000000068</v>
      </c>
      <c r="L397" s="160">
        <v>10.021599999999978</v>
      </c>
      <c r="M397" s="160">
        <v>2.8610000000000184</v>
      </c>
      <c r="N397" s="160">
        <v>0.13599999999999568</v>
      </c>
      <c r="O397" s="160">
        <v>1.4807258788865862E-2</v>
      </c>
      <c r="P397" s="160">
        <v>4.4871499999999997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1373.680590391099</v>
      </c>
      <c r="E398" s="160">
        <v>0</v>
      </c>
      <c r="F398" s="160">
        <v>175.11999999999989</v>
      </c>
      <c r="G398" s="161">
        <v>1373.680590391099</v>
      </c>
      <c r="H398" s="160">
        <v>805.74999999923705</v>
      </c>
      <c r="I398" s="162">
        <v>58.656284847835906</v>
      </c>
      <c r="J398" s="161">
        <v>567.93059039186198</v>
      </c>
      <c r="K398" s="160">
        <v>7.5979999999999563</v>
      </c>
      <c r="L398" s="160">
        <v>22.908999999999992</v>
      </c>
      <c r="M398" s="160">
        <v>17.138000000000034</v>
      </c>
      <c r="N398" s="160">
        <v>0</v>
      </c>
      <c r="O398" s="160">
        <v>0</v>
      </c>
      <c r="P398" s="160">
        <v>11.911249999999995</v>
      </c>
      <c r="Q398" s="146">
        <v>45.680183892694906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1344.248</v>
      </c>
      <c r="I399" s="162">
        <v>34.198753951833602</v>
      </c>
      <c r="J399" s="161">
        <v>2586.4449190849277</v>
      </c>
      <c r="K399" s="160">
        <v>9.8769999999999527</v>
      </c>
      <c r="L399" s="160">
        <v>20.346000000000004</v>
      </c>
      <c r="M399" s="160">
        <v>8.9330000000002201</v>
      </c>
      <c r="N399" s="160">
        <v>3.7539999999999054</v>
      </c>
      <c r="O399" s="160">
        <v>9.5504789544176433E-2</v>
      </c>
      <c r="P399" s="160">
        <v>10.72750000000002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126.411</v>
      </c>
      <c r="I400" s="162">
        <v>63.23015711132981</v>
      </c>
      <c r="J400" s="161">
        <v>73.511008381897909</v>
      </c>
      <c r="K400" s="160">
        <v>4.2307999999999879</v>
      </c>
      <c r="L400" s="160">
        <v>7.8092000000000041</v>
      </c>
      <c r="M400" s="160">
        <v>2.784000000000006</v>
      </c>
      <c r="N400" s="160">
        <v>1.9413999999999874</v>
      </c>
      <c r="O400" s="160">
        <v>0.97107867998777708</v>
      </c>
      <c r="P400" s="160">
        <v>4.1913499999999964</v>
      </c>
      <c r="Q400" s="146">
        <v>15.53874250107912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0</v>
      </c>
      <c r="F401" s="160">
        <v>-23.200000000000003</v>
      </c>
      <c r="G401" s="161">
        <v>45.734821390413487</v>
      </c>
      <c r="H401" s="160">
        <v>4.2747399999946358</v>
      </c>
      <c r="I401" s="162">
        <v>9.3467950022226773</v>
      </c>
      <c r="J401" s="161">
        <v>41.46008139041885</v>
      </c>
      <c r="K401" s="160">
        <v>2.2999999999999687E-2</v>
      </c>
      <c r="L401" s="160">
        <v>9.7899999856947417E-3</v>
      </c>
      <c r="M401" s="160">
        <v>2.0100000000000229E-2</v>
      </c>
      <c r="N401" s="160">
        <v>0</v>
      </c>
      <c r="O401" s="160">
        <v>0</v>
      </c>
      <c r="P401" s="160">
        <v>1.3222499996423664E-2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70.787000000000006</v>
      </c>
      <c r="I402" s="162">
        <v>36.394747176336118</v>
      </c>
      <c r="J402" s="161">
        <v>123.71084788181122</v>
      </c>
      <c r="K402" s="160">
        <v>0.71499999999999986</v>
      </c>
      <c r="L402" s="160">
        <v>1.7560000000000002</v>
      </c>
      <c r="M402" s="160">
        <v>0.38799999999999812</v>
      </c>
      <c r="N402" s="160">
        <v>0</v>
      </c>
      <c r="O402" s="160">
        <v>0</v>
      </c>
      <c r="P402" s="160">
        <v>0.71474999999999955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408.14465999755856</v>
      </c>
      <c r="I403" s="162">
        <v>64.188863603425688</v>
      </c>
      <c r="J403" s="161">
        <v>227.70498289248366</v>
      </c>
      <c r="K403" s="160">
        <v>0.4037999992370942</v>
      </c>
      <c r="L403" s="160">
        <v>63.765000001525834</v>
      </c>
      <c r="M403" s="160">
        <v>2.5889999999999986</v>
      </c>
      <c r="N403" s="160">
        <v>0</v>
      </c>
      <c r="O403" s="160">
        <v>0</v>
      </c>
      <c r="P403" s="160">
        <v>16.689450000190732</v>
      </c>
      <c r="Q403" s="146">
        <v>11.643648106431391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3.573</v>
      </c>
      <c r="I405" s="162">
        <v>1.2217421248335938</v>
      </c>
      <c r="J405" s="161">
        <v>288.87824051744207</v>
      </c>
      <c r="K405" s="160">
        <v>0</v>
      </c>
      <c r="L405" s="160">
        <v>0.15799999999999992</v>
      </c>
      <c r="M405" s="160">
        <v>0</v>
      </c>
      <c r="N405" s="160">
        <v>0</v>
      </c>
      <c r="O405" s="160">
        <v>0</v>
      </c>
      <c r="P405" s="160">
        <v>3.949999999999998E-2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14059.681211872563</v>
      </c>
      <c r="E406" s="160">
        <v>0</v>
      </c>
      <c r="F406" s="160">
        <v>429.60000000000036</v>
      </c>
      <c r="G406" s="161">
        <v>14059.681211872563</v>
      </c>
      <c r="H406" s="160">
        <v>6200.3274999967916</v>
      </c>
      <c r="I406" s="162">
        <v>44.100057508850092</v>
      </c>
      <c r="J406" s="161">
        <v>7859.3537118757713</v>
      </c>
      <c r="K406" s="160">
        <v>63.434999998473984</v>
      </c>
      <c r="L406" s="160">
        <v>249.79428999998564</v>
      </c>
      <c r="M406" s="160">
        <v>88.947000000763069</v>
      </c>
      <c r="N406" s="160">
        <v>12.149149996948694</v>
      </c>
      <c r="O406" s="160">
        <v>8.6411276428440362E-2</v>
      </c>
      <c r="P406" s="166">
        <v>103.58135999904285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0</v>
      </c>
      <c r="F408" s="160">
        <v>40.099999999999966</v>
      </c>
      <c r="G408" s="161">
        <v>321.64329519006697</v>
      </c>
      <c r="H408" s="160">
        <v>109.9106</v>
      </c>
      <c r="I408" s="162">
        <v>34.171581265218386</v>
      </c>
      <c r="J408" s="161">
        <v>211.73269519006698</v>
      </c>
      <c r="K408" s="160">
        <v>0.26309999923699934</v>
      </c>
      <c r="L408" s="160">
        <v>1.5648999992370989</v>
      </c>
      <c r="M408" s="160">
        <v>2.7481000045775943</v>
      </c>
      <c r="N408" s="160">
        <v>0.20390000152590915</v>
      </c>
      <c r="O408" s="160">
        <v>6.3393207498828666E-2</v>
      </c>
      <c r="P408" s="160">
        <v>1.1950000011444004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536.9192385679055</v>
      </c>
      <c r="E409" s="160">
        <v>0</v>
      </c>
      <c r="F409" s="160">
        <v>-396.20000000000005</v>
      </c>
      <c r="G409" s="161">
        <v>536.9192385679055</v>
      </c>
      <c r="H409" s="160">
        <v>391.54880000000003</v>
      </c>
      <c r="I409" s="162">
        <v>72.925082931346651</v>
      </c>
      <c r="J409" s="161">
        <v>145.37043856790547</v>
      </c>
      <c r="K409" s="160">
        <v>9.8611000000000217</v>
      </c>
      <c r="L409" s="160">
        <v>11.039700000000039</v>
      </c>
      <c r="M409" s="160">
        <v>0.98040000305195463</v>
      </c>
      <c r="N409" s="160">
        <v>0.72900000000004184</v>
      </c>
      <c r="O409" s="160">
        <v>0.13577460959388651</v>
      </c>
      <c r="P409" s="160">
        <v>5.6525500007630143</v>
      </c>
      <c r="Q409" s="146">
        <v>23.717674067152437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18.9574</v>
      </c>
      <c r="I411" s="162">
        <v>62.612908192191249</v>
      </c>
      <c r="J411" s="161">
        <v>11.319743399584603</v>
      </c>
      <c r="K411" s="160">
        <v>0</v>
      </c>
      <c r="L411" s="160">
        <v>0.57689999999999841</v>
      </c>
      <c r="M411" s="160">
        <v>0.23320000000000007</v>
      </c>
      <c r="N411" s="160">
        <v>0</v>
      </c>
      <c r="O411" s="160">
        <v>0</v>
      </c>
      <c r="P411" s="160">
        <v>0.20252499999999962</v>
      </c>
      <c r="Q411" s="146" t="s">
        <v>237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</v>
      </c>
      <c r="F412" s="160">
        <v>-63.5</v>
      </c>
      <c r="G412" s="161">
        <v>151.47965528778494</v>
      </c>
      <c r="H412" s="160">
        <v>49.968199999999996</v>
      </c>
      <c r="I412" s="162">
        <v>32.986739971826005</v>
      </c>
      <c r="J412" s="161">
        <v>101.51145528778494</v>
      </c>
      <c r="K412" s="160">
        <v>1.0135000000000005</v>
      </c>
      <c r="L412" s="160">
        <v>1.7210999999999927</v>
      </c>
      <c r="M412" s="160">
        <v>1.2200000000007094E-2</v>
      </c>
      <c r="N412" s="160">
        <v>0.81919999999999504</v>
      </c>
      <c r="O412" s="160">
        <v>0.54079869566883942</v>
      </c>
      <c r="P412" s="160">
        <v>0.89149999999999885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1516.2242999999999</v>
      </c>
      <c r="I413" s="162">
        <v>72.416297576383897</v>
      </c>
      <c r="J413" s="161">
        <v>577.53684320219645</v>
      </c>
      <c r="K413" s="160">
        <v>-0.59500000000002728</v>
      </c>
      <c r="L413" s="160">
        <v>0.28339999999980137</v>
      </c>
      <c r="M413" s="160">
        <v>36.639599999999973</v>
      </c>
      <c r="N413" s="160">
        <v>0</v>
      </c>
      <c r="O413" s="160">
        <v>0</v>
      </c>
      <c r="P413" s="160">
        <v>9.0819999999999368</v>
      </c>
      <c r="Q413" s="146" t="s">
        <v>237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106.5558</v>
      </c>
      <c r="I414" s="162">
        <v>75.651340084329789</v>
      </c>
      <c r="J414" s="161">
        <v>34.295373133510253</v>
      </c>
      <c r="K414" s="160">
        <v>5.5129000000000019</v>
      </c>
      <c r="L414" s="160">
        <v>4.5840000000000032</v>
      </c>
      <c r="M414" s="160">
        <v>0</v>
      </c>
      <c r="N414" s="160">
        <v>0</v>
      </c>
      <c r="O414" s="160">
        <v>0</v>
      </c>
      <c r="P414" s="160">
        <v>2.5242250000000013</v>
      </c>
      <c r="Q414" s="146">
        <v>11.586496106135639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19.2913</v>
      </c>
      <c r="I416" s="162">
        <v>14.086957648782349</v>
      </c>
      <c r="J416" s="161">
        <v>117.65310262385188</v>
      </c>
      <c r="K416" s="160">
        <v>0.12800000000000011</v>
      </c>
      <c r="L416" s="160">
        <v>0.12280000000000157</v>
      </c>
      <c r="M416" s="160">
        <v>0</v>
      </c>
      <c r="N416" s="160">
        <v>9.9999999999766942E-4</v>
      </c>
      <c r="O416" s="160">
        <v>7.3022334672881136E-4</v>
      </c>
      <c r="P416" s="160">
        <v>6.2949999999999839E-2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5.1647999999999996</v>
      </c>
      <c r="I417" s="162">
        <v>8.2531774273491134</v>
      </c>
      <c r="J417" s="161">
        <v>57.414734312264414</v>
      </c>
      <c r="K417" s="160">
        <v>0.11950000000000038</v>
      </c>
      <c r="L417" s="160">
        <v>0.12019999999999964</v>
      </c>
      <c r="M417" s="160">
        <v>0</v>
      </c>
      <c r="N417" s="160">
        <v>0</v>
      </c>
      <c r="O417" s="160">
        <v>0</v>
      </c>
      <c r="P417" s="160">
        <v>5.9925000000000006E-2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2.6074000000000002</v>
      </c>
      <c r="I420" s="162">
        <v>8.1642896646318732</v>
      </c>
      <c r="J420" s="161">
        <v>29.329242464994749</v>
      </c>
      <c r="K420" s="160">
        <v>0</v>
      </c>
      <c r="L420" s="160">
        <v>5.6100000000000261E-2</v>
      </c>
      <c r="M420" s="160">
        <v>0</v>
      </c>
      <c r="N420" s="160">
        <v>0</v>
      </c>
      <c r="O420" s="160">
        <v>0</v>
      </c>
      <c r="P420" s="160">
        <v>1.4025000000000065E-2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8422.3888999967912</v>
      </c>
      <c r="I421" s="162">
        <v>47.760668579608151</v>
      </c>
      <c r="J421" s="161">
        <v>9212.1818681201494</v>
      </c>
      <c r="K421" s="160">
        <v>79.738099997709469</v>
      </c>
      <c r="L421" s="160">
        <v>269.86338999922373</v>
      </c>
      <c r="M421" s="160">
        <v>129.56050000839241</v>
      </c>
      <c r="N421" s="160">
        <v>13.902249998474872</v>
      </c>
      <c r="O421" s="160">
        <v>7.8835204901102254E-2</v>
      </c>
      <c r="P421" s="160">
        <v>123.26606000095012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6.1159745099991936</v>
      </c>
      <c r="E424" s="170">
        <v>0</v>
      </c>
      <c r="F424" s="160">
        <v>2</v>
      </c>
      <c r="G424" s="161">
        <v>6.1159745099991936</v>
      </c>
      <c r="H424" s="160">
        <v>1.8071000000000002</v>
      </c>
      <c r="I424" s="162">
        <v>29.547212746644334</v>
      </c>
      <c r="J424" s="161">
        <v>4.3088745099991934</v>
      </c>
      <c r="K424" s="160">
        <v>0.11070000000000002</v>
      </c>
      <c r="L424" s="160">
        <v>-0.32779999999999992</v>
      </c>
      <c r="M424" s="160">
        <v>0</v>
      </c>
      <c r="N424" s="160">
        <v>0</v>
      </c>
      <c r="O424" s="160">
        <v>0</v>
      </c>
      <c r="P424" s="160">
        <v>-5.4274999999999976E-2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187.04302314246164</v>
      </c>
      <c r="E425" s="170">
        <v>0</v>
      </c>
      <c r="F425" s="160">
        <v>58.000000000000028</v>
      </c>
      <c r="G425" s="161">
        <v>187.04302314246164</v>
      </c>
      <c r="H425" s="160">
        <v>23.095999999999997</v>
      </c>
      <c r="I425" s="162">
        <v>12.347961240130774</v>
      </c>
      <c r="J425" s="161">
        <v>163.94702314246163</v>
      </c>
      <c r="K425" s="160">
        <v>0.37849999999999895</v>
      </c>
      <c r="L425" s="160">
        <v>0.63269999999999804</v>
      </c>
      <c r="M425" s="160">
        <v>5.4100000000000925E-2</v>
      </c>
      <c r="N425" s="160">
        <v>3.399999999999892E-2</v>
      </c>
      <c r="O425" s="160">
        <v>1.8177636047992426E-2</v>
      </c>
      <c r="P425" s="160">
        <v>0.27482499999999921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8447.2919999967908</v>
      </c>
      <c r="I428" s="176">
        <v>47.382888463553378</v>
      </c>
      <c r="J428" s="175">
        <v>9380.4350000032064</v>
      </c>
      <c r="K428" s="177">
        <v>80.227299997709451</v>
      </c>
      <c r="L428" s="177">
        <v>270.16828999922382</v>
      </c>
      <c r="M428" s="177">
        <v>129.61460000839179</v>
      </c>
      <c r="N428" s="177">
        <v>13.936249998474523</v>
      </c>
      <c r="O428" s="177">
        <v>7.8171771412443788E-2</v>
      </c>
      <c r="P428" s="186">
        <v>123.4866100009499</v>
      </c>
      <c r="Q428" s="153" t="s">
        <v>237</v>
      </c>
      <c r="T428" s="130"/>
    </row>
    <row r="429" spans="1:21" ht="10.7" customHeight="1" x14ac:dyDescent="0.2">
      <c r="A429" s="122"/>
      <c r="B429" s="187" t="s">
        <v>243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43816</v>
      </c>
      <c r="L439" s="151">
        <v>43838</v>
      </c>
      <c r="M439" s="151">
        <v>43845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327.00900000000001</v>
      </c>
      <c r="I442" s="162">
        <v>36.115005578202897</v>
      </c>
      <c r="J442" s="161">
        <v>578.45673305076639</v>
      </c>
      <c r="K442" s="160">
        <v>1.3179999999999836</v>
      </c>
      <c r="L442" s="160">
        <v>6.25</v>
      </c>
      <c r="M442" s="160">
        <v>1.8330000000000268</v>
      </c>
      <c r="N442" s="160">
        <v>0.28100000000000591</v>
      </c>
      <c r="O442" s="160">
        <v>3.1033753099991825E-2</v>
      </c>
      <c r="P442" s="160">
        <v>2.4205000000000041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272.68226218983324</v>
      </c>
      <c r="E443" s="160">
        <v>0</v>
      </c>
      <c r="F443" s="160">
        <v>29.099999999999994</v>
      </c>
      <c r="G443" s="161">
        <v>272.68226218983324</v>
      </c>
      <c r="H443" s="160">
        <v>55.119700000000002</v>
      </c>
      <c r="I443" s="162">
        <v>20.213892739978562</v>
      </c>
      <c r="J443" s="161">
        <v>217.56256218983324</v>
      </c>
      <c r="K443" s="160">
        <v>0.44599999999999795</v>
      </c>
      <c r="L443" s="160">
        <v>1.3430000000000035</v>
      </c>
      <c r="M443" s="160">
        <v>0.21799999999999642</v>
      </c>
      <c r="N443" s="160">
        <v>8.0000000000026716E-3</v>
      </c>
      <c r="O443" s="160">
        <v>2.9338175265809226E-3</v>
      </c>
      <c r="P443" s="160">
        <v>0.50375000000000014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176.75299999999999</v>
      </c>
      <c r="I444" s="162">
        <v>51.510154580515582</v>
      </c>
      <c r="J444" s="161">
        <v>166.38904925111842</v>
      </c>
      <c r="K444" s="160">
        <v>0.77700000000001523</v>
      </c>
      <c r="L444" s="160">
        <v>1.625</v>
      </c>
      <c r="M444" s="160">
        <v>2.4779999999999802</v>
      </c>
      <c r="N444" s="160">
        <v>0</v>
      </c>
      <c r="O444" s="160">
        <v>0</v>
      </c>
      <c r="P444" s="160">
        <v>1.2199999999999989</v>
      </c>
      <c r="Q444" s="146" t="s">
        <v>237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620.05100000000004</v>
      </c>
      <c r="I445" s="162">
        <v>96.838322160154391</v>
      </c>
      <c r="J445" s="161">
        <v>20.244067250896137</v>
      </c>
      <c r="K445" s="160">
        <v>5.0329999999999018</v>
      </c>
      <c r="L445" s="160">
        <v>3.7910000000000537</v>
      </c>
      <c r="M445" s="160">
        <v>4.08400000000006</v>
      </c>
      <c r="N445" s="160">
        <v>0.42399999999997817</v>
      </c>
      <c r="O445" s="160">
        <v>6.6219470004730815E-2</v>
      </c>
      <c r="P445" s="160">
        <v>3.3329999999999984</v>
      </c>
      <c r="Q445" s="146">
        <v>4.0738275580246466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3.2119</v>
      </c>
      <c r="I446" s="162">
        <v>34.350132992003594</v>
      </c>
      <c r="J446" s="161">
        <v>6.1385732594418236</v>
      </c>
      <c r="K446" s="160">
        <v>2.1000000000000352E-2</v>
      </c>
      <c r="L446" s="160">
        <v>0.11199999999999966</v>
      </c>
      <c r="M446" s="160">
        <v>0</v>
      </c>
      <c r="N446" s="160">
        <v>0</v>
      </c>
      <c r="O446" s="160">
        <v>0</v>
      </c>
      <c r="P446" s="160">
        <v>3.3250000000000002E-2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3.28</v>
      </c>
      <c r="I448" s="162">
        <v>9.3329006490142117</v>
      </c>
      <c r="J448" s="161">
        <v>31.864486407304142</v>
      </c>
      <c r="K448" s="160">
        <v>8.4000000000000075E-2</v>
      </c>
      <c r="L448" s="160">
        <v>0.34099999999999975</v>
      </c>
      <c r="M448" s="160">
        <v>0</v>
      </c>
      <c r="N448" s="160">
        <v>0</v>
      </c>
      <c r="O448" s="160">
        <v>0</v>
      </c>
      <c r="P448" s="160">
        <v>0.10624999999999996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2.7130000000000001</v>
      </c>
      <c r="I449" s="162">
        <v>29.96391419312323</v>
      </c>
      <c r="J449" s="161">
        <v>6.3412242996498707</v>
      </c>
      <c r="K449" s="160">
        <v>0</v>
      </c>
      <c r="L449" s="160">
        <v>0.16399999999999992</v>
      </c>
      <c r="M449" s="160">
        <v>0.55100000000000016</v>
      </c>
      <c r="N449" s="160">
        <v>0</v>
      </c>
      <c r="O449" s="160">
        <v>0</v>
      </c>
      <c r="P449" s="160">
        <v>0.17875000000000002</v>
      </c>
      <c r="Q449" s="146">
        <v>33.475380697341933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1.905</v>
      </c>
      <c r="I451" s="162">
        <v>1.7062351431413383</v>
      </c>
      <c r="J451" s="161">
        <v>109.74432381434349</v>
      </c>
      <c r="K451" s="160">
        <v>0</v>
      </c>
      <c r="L451" s="160">
        <v>2.100000000000013E-2</v>
      </c>
      <c r="M451" s="160">
        <v>0</v>
      </c>
      <c r="N451" s="160">
        <v>0</v>
      </c>
      <c r="O451" s="160">
        <v>0</v>
      </c>
      <c r="P451" s="160">
        <v>5.2500000000000324E-3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2327.2236618952084</v>
      </c>
      <c r="E452" s="160">
        <v>0</v>
      </c>
      <c r="F452" s="160">
        <v>-181.99999999999955</v>
      </c>
      <c r="G452" s="161">
        <v>2327.2236618952084</v>
      </c>
      <c r="H452" s="160">
        <v>1190.0426</v>
      </c>
      <c r="I452" s="162">
        <v>51.13572105187653</v>
      </c>
      <c r="J452" s="161">
        <v>1137.1810618952084</v>
      </c>
      <c r="K452" s="160">
        <v>7.678999999999899</v>
      </c>
      <c r="L452" s="160">
        <v>13.647000000000057</v>
      </c>
      <c r="M452" s="160">
        <v>9.1640000000000637</v>
      </c>
      <c r="N452" s="160">
        <v>0.71299999999998676</v>
      </c>
      <c r="O452" s="160">
        <v>3.0637364670800266E-2</v>
      </c>
      <c r="P452" s="166">
        <v>7.8007500000000016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5.4205000000000005</v>
      </c>
      <c r="I454" s="162">
        <v>12.354676629244633</v>
      </c>
      <c r="J454" s="161">
        <v>38.453574268922495</v>
      </c>
      <c r="K454" s="160">
        <v>0</v>
      </c>
      <c r="L454" s="160">
        <v>1.5000000000000568E-2</v>
      </c>
      <c r="M454" s="160">
        <v>4.1999999999999815E-2</v>
      </c>
      <c r="N454" s="160">
        <v>0</v>
      </c>
      <c r="O454" s="160">
        <v>0</v>
      </c>
      <c r="P454" s="160">
        <v>1.4250000000000096E-2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97.796198965127658</v>
      </c>
      <c r="E455" s="160">
        <v>0</v>
      </c>
      <c r="F455" s="160">
        <v>-85.8</v>
      </c>
      <c r="G455" s="161">
        <v>97.796198965127658</v>
      </c>
      <c r="H455" s="160">
        <v>87.985400000000013</v>
      </c>
      <c r="I455" s="162">
        <v>89.96811832264973</v>
      </c>
      <c r="J455" s="161">
        <v>9.8107989651276455</v>
      </c>
      <c r="K455" s="160">
        <v>0.6938999999999993</v>
      </c>
      <c r="L455" s="160">
        <v>2.0202000000000027</v>
      </c>
      <c r="M455" s="160">
        <v>1.4600000000001501E-2</v>
      </c>
      <c r="N455" s="160">
        <v>0.18960000000001287</v>
      </c>
      <c r="O455" s="160">
        <v>0.19387256560719784</v>
      </c>
      <c r="P455" s="160">
        <v>0.72957500000000408</v>
      </c>
      <c r="Q455" s="146">
        <v>11.447279532779483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14.867000000000001</v>
      </c>
      <c r="I457" s="162">
        <v>86.052670662670906</v>
      </c>
      <c r="J457" s="161">
        <v>2.4096282388597707</v>
      </c>
      <c r="K457" s="160">
        <v>0</v>
      </c>
      <c r="L457" s="160">
        <v>0.16210000000000058</v>
      </c>
      <c r="M457" s="160">
        <v>0.11730000000000018</v>
      </c>
      <c r="N457" s="160">
        <v>0</v>
      </c>
      <c r="O457" s="160">
        <v>0</v>
      </c>
      <c r="P457" s="160">
        <v>6.985000000000019E-2</v>
      </c>
      <c r="Q457" s="146">
        <v>32.49718309033306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4.0247999999999999</v>
      </c>
      <c r="I458" s="162">
        <v>13.032628714207233</v>
      </c>
      <c r="J458" s="161">
        <v>26.857688009594362</v>
      </c>
      <c r="K458" s="160">
        <v>3.1699999999999839E-2</v>
      </c>
      <c r="L458" s="160">
        <v>5.2900000000000169E-2</v>
      </c>
      <c r="M458" s="160">
        <v>0</v>
      </c>
      <c r="N458" s="160">
        <v>0</v>
      </c>
      <c r="O458" s="160">
        <v>0</v>
      </c>
      <c r="P458" s="160">
        <v>2.1150000000000002E-2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4.1141999999999994</v>
      </c>
      <c r="I459" s="162">
        <v>6.1552615372164032</v>
      </c>
      <c r="J459" s="161">
        <v>62.726176726876929</v>
      </c>
      <c r="K459" s="160">
        <v>-2.4000000000000021E-2</v>
      </c>
      <c r="L459" s="160">
        <v>9.9999999999766942E-5</v>
      </c>
      <c r="M459" s="160">
        <v>2.179999999999982E-2</v>
      </c>
      <c r="N459" s="160">
        <v>0</v>
      </c>
      <c r="O459" s="160">
        <v>0</v>
      </c>
      <c r="P459" s="160">
        <v>-5.2500000000010871E-4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22.785899999999998</v>
      </c>
      <c r="I460" s="162">
        <v>39.117907540267886</v>
      </c>
      <c r="J460" s="161">
        <v>35.463381295386881</v>
      </c>
      <c r="K460" s="160">
        <v>0.58500000000000085</v>
      </c>
      <c r="L460" s="160">
        <v>0.5046999999999997</v>
      </c>
      <c r="M460" s="160">
        <v>0</v>
      </c>
      <c r="N460" s="160">
        <v>0</v>
      </c>
      <c r="O460" s="160">
        <v>0</v>
      </c>
      <c r="P460" s="160">
        <v>0.27242500000000014</v>
      </c>
      <c r="Q460" s="146" t="s">
        <v>237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1329.2404000000001</v>
      </c>
      <c r="I467" s="162">
        <v>50.071350853994325</v>
      </c>
      <c r="J467" s="161">
        <v>1325.4521084485973</v>
      </c>
      <c r="K467" s="160">
        <v>8.9655999999995402</v>
      </c>
      <c r="L467" s="160">
        <v>16.402000000000271</v>
      </c>
      <c r="M467" s="160">
        <v>9.3596999999997479</v>
      </c>
      <c r="N467" s="160">
        <v>0.90260000000012042</v>
      </c>
      <c r="O467" s="160">
        <v>3.4000171286413881E-2</v>
      </c>
      <c r="P467" s="160">
        <v>8.9074749999999199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1329.3049000000001</v>
      </c>
      <c r="I474" s="176">
        <v>49.28943093590987</v>
      </c>
      <c r="J474" s="185">
        <v>1367.6321000000007</v>
      </c>
      <c r="K474" s="177">
        <v>8.9655999999995402</v>
      </c>
      <c r="L474" s="177">
        <v>16.402000000000271</v>
      </c>
      <c r="M474" s="177">
        <v>9.3596999999997479</v>
      </c>
      <c r="N474" s="177">
        <v>0.90259999999989304</v>
      </c>
      <c r="O474" s="177">
        <v>3.3467596758837627E-2</v>
      </c>
      <c r="P474" s="186">
        <v>8.907474999999863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43816</v>
      </c>
      <c r="L479" s="151">
        <v>43838</v>
      </c>
      <c r="M479" s="151">
        <v>43845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685.75930000762946</v>
      </c>
      <c r="I482" s="162">
        <v>52.010724189973203</v>
      </c>
      <c r="J482" s="161">
        <v>632.73666536835822</v>
      </c>
      <c r="K482" s="160">
        <v>5.875</v>
      </c>
      <c r="L482" s="160">
        <v>16.026900007629365</v>
      </c>
      <c r="M482" s="160">
        <v>9.7337000011443138</v>
      </c>
      <c r="N482" s="160">
        <v>1.6516000000000872</v>
      </c>
      <c r="O482" s="160">
        <v>0.12526394038142621</v>
      </c>
      <c r="P482" s="160">
        <v>8.3218000021934415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73.508800000000008</v>
      </c>
      <c r="I483" s="162">
        <v>33.858266320255645</v>
      </c>
      <c r="J483" s="161">
        <v>143.59859499979507</v>
      </c>
      <c r="K483" s="160">
        <v>1.6659999999999968</v>
      </c>
      <c r="L483" s="160">
        <v>1.5426999999999929</v>
      </c>
      <c r="M483" s="160">
        <v>0.30100000000000904</v>
      </c>
      <c r="N483" s="160">
        <v>0</v>
      </c>
      <c r="O483" s="160">
        <v>0</v>
      </c>
      <c r="P483" s="160">
        <v>0.87742499999999968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169.19810000000001</v>
      </c>
      <c r="I484" s="162">
        <v>45.594954253118537</v>
      </c>
      <c r="J484" s="161">
        <v>201.89142683821905</v>
      </c>
      <c r="K484" s="160">
        <v>1.3059999999999974</v>
      </c>
      <c r="L484" s="160">
        <v>3.8589999999999804</v>
      </c>
      <c r="M484" s="160">
        <v>1.3140000000000214</v>
      </c>
      <c r="N484" s="160">
        <v>0</v>
      </c>
      <c r="O484" s="160">
        <v>0</v>
      </c>
      <c r="P484" s="160">
        <v>1.6197499999999998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332.37600000000003</v>
      </c>
      <c r="I485" s="162">
        <v>42.228103999859854</v>
      </c>
      <c r="J485" s="161">
        <v>454.72066908346898</v>
      </c>
      <c r="K485" s="160">
        <v>2.3889999999999887</v>
      </c>
      <c r="L485" s="160">
        <v>3.5999999999999766</v>
      </c>
      <c r="M485" s="160">
        <v>2.6060000000000549</v>
      </c>
      <c r="N485" s="160">
        <v>0.57200000000001694</v>
      </c>
      <c r="O485" s="160">
        <v>7.2672140852289416E-2</v>
      </c>
      <c r="P485" s="160">
        <v>2.2917500000000093</v>
      </c>
      <c r="Q485" s="146" t="s">
        <v>237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130.68299999999999</v>
      </c>
      <c r="I486" s="162">
        <v>56.539623389462911</v>
      </c>
      <c r="J486" s="161">
        <v>100.45225022940801</v>
      </c>
      <c r="K486" s="160">
        <v>0.74999999999997158</v>
      </c>
      <c r="L486" s="160">
        <v>0.75710000000000122</v>
      </c>
      <c r="M486" s="160">
        <v>0.5110000000000241</v>
      </c>
      <c r="N486" s="160">
        <v>6.8499999999986017E-2</v>
      </c>
      <c r="O486" s="160">
        <v>2.9636327618568745E-2</v>
      </c>
      <c r="P486" s="160">
        <v>0.52164999999999573</v>
      </c>
      <c r="Q486" s="146" t="s">
        <v>237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1.0346</v>
      </c>
      <c r="I487" s="162">
        <v>2.8431972058001724</v>
      </c>
      <c r="J487" s="161">
        <v>35.354012013595039</v>
      </c>
      <c r="K487" s="160">
        <v>1.9000000000000017E-2</v>
      </c>
      <c r="L487" s="160">
        <v>6.4500000000000002E-2</v>
      </c>
      <c r="M487" s="160">
        <v>1.8000000000000238E-3</v>
      </c>
      <c r="N487" s="160">
        <v>0</v>
      </c>
      <c r="O487" s="160">
        <v>0</v>
      </c>
      <c r="P487" s="160">
        <v>2.1325000000000011E-2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12.202</v>
      </c>
      <c r="I488" s="162">
        <v>25.06938645319218</v>
      </c>
      <c r="J488" s="161">
        <v>36.470910375300683</v>
      </c>
      <c r="K488" s="160">
        <v>0.44900000000000045</v>
      </c>
      <c r="L488" s="160">
        <v>1.2380000000000002</v>
      </c>
      <c r="M488" s="160">
        <v>1.4000000000000012E-2</v>
      </c>
      <c r="N488" s="160">
        <v>0</v>
      </c>
      <c r="O488" s="160">
        <v>0</v>
      </c>
      <c r="P488" s="160">
        <v>0.42525000000000018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21.303800000000003</v>
      </c>
      <c r="I489" s="162">
        <v>34.429676087747517</v>
      </c>
      <c r="J489" s="161">
        <v>40.572471928045758</v>
      </c>
      <c r="K489" s="160">
        <v>0</v>
      </c>
      <c r="L489" s="160">
        <v>0.38020000000000209</v>
      </c>
      <c r="M489" s="160">
        <v>0.93200000000000216</v>
      </c>
      <c r="N489" s="160">
        <v>0</v>
      </c>
      <c r="O489" s="160">
        <v>0</v>
      </c>
      <c r="P489" s="160">
        <v>0.32805000000000106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3.1970000000000001</v>
      </c>
      <c r="I491" s="162">
        <v>5.2101254296691861</v>
      </c>
      <c r="J491" s="161">
        <v>58.164286655300188</v>
      </c>
      <c r="K491" s="160">
        <v>6.0999999999999721E-2</v>
      </c>
      <c r="L491" s="160">
        <v>0.37799999999999995</v>
      </c>
      <c r="M491" s="160">
        <v>0.13300000000000006</v>
      </c>
      <c r="N491" s="160">
        <v>0</v>
      </c>
      <c r="O491" s="160">
        <v>0</v>
      </c>
      <c r="P491" s="160">
        <v>0.14299999999999993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1429.2626000076293</v>
      </c>
      <c r="I492" s="162">
        <v>45.616357187562478</v>
      </c>
      <c r="J492" s="161">
        <v>1703.9612874914912</v>
      </c>
      <c r="K492" s="160">
        <v>12.514999999999954</v>
      </c>
      <c r="L492" s="160">
        <v>27.846400007629317</v>
      </c>
      <c r="M492" s="160">
        <v>15.546500001144425</v>
      </c>
      <c r="N492" s="160">
        <v>2.2921000000000902</v>
      </c>
      <c r="O492" s="160">
        <v>7.3154682917651342E-2</v>
      </c>
      <c r="P492" s="166">
        <v>14.550000002193446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27.5351</v>
      </c>
      <c r="I494" s="162">
        <v>10.75402559217155</v>
      </c>
      <c r="J494" s="161">
        <v>228.5094831563236</v>
      </c>
      <c r="K494" s="160">
        <v>3.3100000000001017E-2</v>
      </c>
      <c r="L494" s="160">
        <v>0.60269999999999868</v>
      </c>
      <c r="M494" s="160">
        <v>0.49949999999999939</v>
      </c>
      <c r="N494" s="160">
        <v>3.3500000000000085E-2</v>
      </c>
      <c r="O494" s="160">
        <v>1.308365894214104E-2</v>
      </c>
      <c r="P494" s="160">
        <v>0.29219999999999979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116.90950000000001</v>
      </c>
      <c r="I495" s="162">
        <v>20.670255546461689</v>
      </c>
      <c r="J495" s="161">
        <v>448.68341072728151</v>
      </c>
      <c r="K495" s="160">
        <v>1.31610000000002</v>
      </c>
      <c r="L495" s="160">
        <v>1.7273999999999958</v>
      </c>
      <c r="M495" s="160">
        <v>0.24869999999999237</v>
      </c>
      <c r="N495" s="160">
        <v>0.18710000000000804</v>
      </c>
      <c r="O495" s="160">
        <v>3.308032976570037E-2</v>
      </c>
      <c r="P495" s="160">
        <v>0.86982500000000407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3.4168000000000003</v>
      </c>
      <c r="I497" s="162">
        <v>28.576173119605347</v>
      </c>
      <c r="J497" s="161">
        <v>8.5400144611211957</v>
      </c>
      <c r="K497" s="160">
        <v>0</v>
      </c>
      <c r="L497" s="160">
        <v>0.1716000000000002</v>
      </c>
      <c r="M497" s="160">
        <v>0.13800000000000012</v>
      </c>
      <c r="N497" s="160">
        <v>0</v>
      </c>
      <c r="O497" s="160">
        <v>0</v>
      </c>
      <c r="P497" s="160">
        <v>7.740000000000008E-2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30.180399999999999</v>
      </c>
      <c r="I498" s="162">
        <v>55.036427098304863</v>
      </c>
      <c r="J498" s="161">
        <v>24.65673531420277</v>
      </c>
      <c r="K498" s="160">
        <v>0.24450000000000216</v>
      </c>
      <c r="L498" s="160">
        <v>0.72139999999999915</v>
      </c>
      <c r="M498" s="160">
        <v>1.1600000000003163E-2</v>
      </c>
      <c r="N498" s="160">
        <v>6.6000000000006054E-3</v>
      </c>
      <c r="O498" s="160">
        <v>1.2035639648541617E-2</v>
      </c>
      <c r="P498" s="160">
        <v>0.24602500000000127</v>
      </c>
      <c r="Q498" s="146" t="s">
        <v>237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0.41390000000000005</v>
      </c>
      <c r="I499" s="162">
        <v>0.72757443106435549</v>
      </c>
      <c r="J499" s="161">
        <v>56.473750572672444</v>
      </c>
      <c r="K499" s="160">
        <v>1.8799999999999983E-2</v>
      </c>
      <c r="L499" s="160">
        <v>1.9700000000000051E-2</v>
      </c>
      <c r="M499" s="160">
        <v>0</v>
      </c>
      <c r="N499" s="160">
        <v>0</v>
      </c>
      <c r="O499" s="160">
        <v>0</v>
      </c>
      <c r="P499" s="160">
        <v>9.6250000000000085E-3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26.969000000000001</v>
      </c>
      <c r="I500" s="162">
        <v>20.248556090600275</v>
      </c>
      <c r="J500" s="161">
        <v>106.22074389744003</v>
      </c>
      <c r="K500" s="160">
        <v>0.1390000000000029</v>
      </c>
      <c r="L500" s="160">
        <v>0.50960000000000072</v>
      </c>
      <c r="M500" s="160">
        <v>0</v>
      </c>
      <c r="N500" s="160">
        <v>0</v>
      </c>
      <c r="O500" s="160">
        <v>0</v>
      </c>
      <c r="P500" s="160">
        <v>0.1621500000000009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0.12690000000000001</v>
      </c>
      <c r="I501" s="162">
        <v>2.3827905889798737</v>
      </c>
      <c r="J501" s="161">
        <v>5.1987883163336965</v>
      </c>
      <c r="K501" s="160">
        <v>0</v>
      </c>
      <c r="L501" s="160">
        <v>-3.1699999570849735E-3</v>
      </c>
      <c r="M501" s="160">
        <v>0</v>
      </c>
      <c r="N501" s="160">
        <v>0</v>
      </c>
      <c r="O501" s="160">
        <v>0</v>
      </c>
      <c r="P501" s="160">
        <v>-7.9249998927124338E-4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131.13140000000001</v>
      </c>
      <c r="I502" s="162">
        <v>50.258180395959535</v>
      </c>
      <c r="J502" s="161">
        <v>129.78413447991963</v>
      </c>
      <c r="K502" s="160">
        <v>1.0149000000000044</v>
      </c>
      <c r="L502" s="160">
        <v>1.7938000000000116</v>
      </c>
      <c r="M502" s="160">
        <v>1.3700000000007151E-2</v>
      </c>
      <c r="N502" s="160">
        <v>2.3300000000013199E-2</v>
      </c>
      <c r="O502" s="160">
        <v>8.9300930458038295E-3</v>
      </c>
      <c r="P502" s="160">
        <v>0.71142500000000908</v>
      </c>
      <c r="Q502" s="146" t="s">
        <v>237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47.213300000000004</v>
      </c>
      <c r="I503" s="162">
        <v>30.202486615743453</v>
      </c>
      <c r="J503" s="161">
        <v>109.10925913454963</v>
      </c>
      <c r="K503" s="160">
        <v>6.9300000000008577E-2</v>
      </c>
      <c r="L503" s="160">
        <v>0.28100000000000191</v>
      </c>
      <c r="M503" s="160">
        <v>0</v>
      </c>
      <c r="N503" s="160">
        <v>0</v>
      </c>
      <c r="O503" s="160">
        <v>0</v>
      </c>
      <c r="P503" s="160">
        <v>8.7575000000002623E-2</v>
      </c>
      <c r="Q503" s="146" t="s">
        <v>237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27.326100000000004</v>
      </c>
      <c r="I506" s="162">
        <v>67.551623293635572</v>
      </c>
      <c r="J506" s="161">
        <v>13.126073711974371</v>
      </c>
      <c r="K506" s="160">
        <v>0</v>
      </c>
      <c r="L506" s="160">
        <v>6.8000000000003169E-2</v>
      </c>
      <c r="M506" s="160">
        <v>0</v>
      </c>
      <c r="N506" s="160">
        <v>0</v>
      </c>
      <c r="O506" s="160">
        <v>0</v>
      </c>
      <c r="P506" s="160">
        <v>1.7000000000000792E-2</v>
      </c>
      <c r="Q506" s="146" t="s">
        <v>237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1840.4850000076294</v>
      </c>
      <c r="I507" s="162">
        <v>39.339952321820682</v>
      </c>
      <c r="J507" s="161">
        <v>2837.926872359506</v>
      </c>
      <c r="K507" s="160">
        <v>15.350699999999847</v>
      </c>
      <c r="L507" s="160">
        <v>33.738430007672491</v>
      </c>
      <c r="M507" s="160">
        <v>16.458000001144228</v>
      </c>
      <c r="N507" s="160">
        <v>2.5426000000001068</v>
      </c>
      <c r="O507" s="160">
        <v>5.4347502301323201E-2</v>
      </c>
      <c r="P507" s="160">
        <v>17.022432502204168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0.81419999999999992</v>
      </c>
      <c r="I510" s="162">
        <v>7.6781766118271912</v>
      </c>
      <c r="J510" s="161">
        <v>9.7898801242554789</v>
      </c>
      <c r="K510" s="160">
        <v>1.0199999999999959E-2</v>
      </c>
      <c r="L510" s="160">
        <v>-2.7400000000000087E-2</v>
      </c>
      <c r="M510" s="160">
        <v>0</v>
      </c>
      <c r="N510" s="160">
        <v>0</v>
      </c>
      <c r="O510" s="160">
        <v>0</v>
      </c>
      <c r="P510" s="160">
        <v>-4.3000000000000321E-3</v>
      </c>
      <c r="Q510" s="146" t="s">
        <v>237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9.195800000000002</v>
      </c>
      <c r="I511" s="162">
        <v>2.4979080098371682</v>
      </c>
      <c r="J511" s="161">
        <v>358.94425815207944</v>
      </c>
      <c r="K511" s="160">
        <v>3.8799999999999266E-2</v>
      </c>
      <c r="L511" s="160">
        <v>0.10880000000000066</v>
      </c>
      <c r="M511" s="160">
        <v>0.12830000000000111</v>
      </c>
      <c r="N511" s="160">
        <v>1.5000000000005009E-3</v>
      </c>
      <c r="O511" s="160">
        <v>4.0745362173568399E-4</v>
      </c>
      <c r="P511" s="160">
        <v>6.9350000000000384E-2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1850.4950000076294</v>
      </c>
      <c r="I514" s="176">
        <v>36.591512644574529</v>
      </c>
      <c r="J514" s="185">
        <v>3206.6749999923695</v>
      </c>
      <c r="K514" s="177">
        <v>15.399699999999484</v>
      </c>
      <c r="L514" s="177">
        <v>33.819830007672522</v>
      </c>
      <c r="M514" s="177">
        <v>16.586300001144537</v>
      </c>
      <c r="N514" s="177">
        <v>2.5440999999998439</v>
      </c>
      <c r="O514" s="177">
        <v>5.0306792138683179E-2</v>
      </c>
      <c r="P514" s="186">
        <v>17.087482502204097</v>
      </c>
      <c r="Q514" s="153" t="s">
        <v>237</v>
      </c>
      <c r="T514" s="130"/>
    </row>
    <row r="515" spans="1:20" ht="10.7" customHeight="1" x14ac:dyDescent="0.2">
      <c r="A515" s="122"/>
      <c r="B515" s="187" t="s">
        <v>243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43816</v>
      </c>
      <c r="L525" s="151">
        <v>43838</v>
      </c>
      <c r="M525" s="151">
        <v>43845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98.968900000000005</v>
      </c>
      <c r="I528" s="162">
        <v>78.42226624405707</v>
      </c>
      <c r="J528" s="161">
        <v>27.231099999999984</v>
      </c>
      <c r="K528" s="160">
        <v>2.0570000000000022</v>
      </c>
      <c r="L528" s="160">
        <v>5.492999999999995</v>
      </c>
      <c r="M528" s="160">
        <v>1.1159999999999997</v>
      </c>
      <c r="N528" s="160">
        <v>0.53100000000000591</v>
      </c>
      <c r="O528" s="160">
        <v>0.4207606973058684</v>
      </c>
      <c r="P528" s="160">
        <v>2.2992500000000007</v>
      </c>
      <c r="Q528" s="146">
        <v>9.8434706969663921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31.699999999999996</v>
      </c>
      <c r="E529" s="160">
        <v>-15.000000000000007</v>
      </c>
      <c r="F529" s="160">
        <v>-4.8000000000000043</v>
      </c>
      <c r="G529" s="161">
        <v>31.699999999999996</v>
      </c>
      <c r="H529" s="160">
        <v>25.3934</v>
      </c>
      <c r="I529" s="162">
        <v>80.105362776025245</v>
      </c>
      <c r="J529" s="161">
        <v>6.306599999999996</v>
      </c>
      <c r="K529" s="160">
        <v>0.8539999999999992</v>
      </c>
      <c r="L529" s="160">
        <v>0.98440000000000083</v>
      </c>
      <c r="M529" s="160">
        <v>0.21699999999999875</v>
      </c>
      <c r="N529" s="160">
        <v>0</v>
      </c>
      <c r="O529" s="160">
        <v>0</v>
      </c>
      <c r="P529" s="160">
        <v>0.5138499999999997</v>
      </c>
      <c r="Q529" s="146">
        <v>10.273231487788264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8.9000000000000057</v>
      </c>
      <c r="E530" s="160">
        <v>-1.3999999999999986</v>
      </c>
      <c r="F530" s="160">
        <v>-33.299999999999997</v>
      </c>
      <c r="G530" s="161">
        <v>8.9000000000000057</v>
      </c>
      <c r="H530" s="160">
        <v>4.6429999999999998</v>
      </c>
      <c r="I530" s="162">
        <v>52.168539325842659</v>
      </c>
      <c r="J530" s="161">
        <v>4.2570000000000059</v>
      </c>
      <c r="K530" s="160">
        <v>0</v>
      </c>
      <c r="L530" s="160">
        <v>0.10299999999999976</v>
      </c>
      <c r="M530" s="160">
        <v>0</v>
      </c>
      <c r="N530" s="160">
        <v>0</v>
      </c>
      <c r="O530" s="160">
        <v>0</v>
      </c>
      <c r="P530" s="160">
        <v>2.574999999999994E-2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239.64</v>
      </c>
      <c r="I531" s="162">
        <v>98.37438423645321</v>
      </c>
      <c r="J531" s="161">
        <v>3.960000000000008</v>
      </c>
      <c r="K531" s="160">
        <v>3.4639999999999986</v>
      </c>
      <c r="L531" s="160">
        <v>3.1800000000000068</v>
      </c>
      <c r="M531" s="160">
        <v>3.7629999999999768</v>
      </c>
      <c r="N531" s="160">
        <v>0.26699999999999591</v>
      </c>
      <c r="O531" s="160">
        <v>0.10960591133004759</v>
      </c>
      <c r="P531" s="160">
        <v>2.6684999999999945</v>
      </c>
      <c r="Q531" s="146">
        <v>0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10.544700000000002</v>
      </c>
      <c r="I532" s="162">
        <v>130.27113114476654</v>
      </c>
      <c r="J532" s="161">
        <v>-2.4502742378701079</v>
      </c>
      <c r="K532" s="160">
        <v>3.2500000000000639E-2</v>
      </c>
      <c r="L532" s="160">
        <v>1.9945000000000004</v>
      </c>
      <c r="M532" s="160">
        <v>0</v>
      </c>
      <c r="N532" s="160">
        <v>2.500000000001279E-3</v>
      </c>
      <c r="O532" s="160">
        <v>3.08854522046225E-2</v>
      </c>
      <c r="P532" s="160">
        <v>0.50737500000000058</v>
      </c>
      <c r="Q532" s="146">
        <v>0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7.6079999999999997</v>
      </c>
      <c r="I534" s="162">
        <v>69.79816513761466</v>
      </c>
      <c r="J534" s="161">
        <v>3.2920000000000025</v>
      </c>
      <c r="K534" s="160">
        <v>0.58499999999999996</v>
      </c>
      <c r="L534" s="160">
        <v>0.58899999999999952</v>
      </c>
      <c r="M534" s="160">
        <v>1.2999999999999901E-2</v>
      </c>
      <c r="N534" s="160">
        <v>0</v>
      </c>
      <c r="O534" s="160">
        <v>0</v>
      </c>
      <c r="P534" s="160">
        <v>0.29674999999999985</v>
      </c>
      <c r="Q534" s="146">
        <v>9.0935130581297532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2.1402000000000001</v>
      </c>
      <c r="I535" s="162">
        <v>32.926153846153845</v>
      </c>
      <c r="J535" s="161">
        <v>4.3597999999999999</v>
      </c>
      <c r="K535" s="160">
        <v>0</v>
      </c>
      <c r="L535" s="160">
        <v>0.62499999999999978</v>
      </c>
      <c r="M535" s="160">
        <v>2.7000000000000135E-2</v>
      </c>
      <c r="N535" s="160">
        <v>0</v>
      </c>
      <c r="O535" s="160">
        <v>0</v>
      </c>
      <c r="P535" s="160">
        <v>0.16299999999999998</v>
      </c>
      <c r="Q535" s="146">
        <v>24.747239263803685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436.89442576212986</v>
      </c>
      <c r="E538" s="160">
        <v>-16.400000000000006</v>
      </c>
      <c r="F538" s="160">
        <v>-116</v>
      </c>
      <c r="G538" s="161">
        <v>436.89442576212986</v>
      </c>
      <c r="H538" s="160">
        <v>388.93819999999999</v>
      </c>
      <c r="I538" s="162">
        <v>89.023383468792531</v>
      </c>
      <c r="J538" s="161">
        <v>47.956225762129876</v>
      </c>
      <c r="K538" s="160">
        <v>6.9925000000000006</v>
      </c>
      <c r="L538" s="160">
        <v>12.968900000000001</v>
      </c>
      <c r="M538" s="160">
        <v>5.1359999999999753</v>
      </c>
      <c r="N538" s="160">
        <v>0.8005000000000031</v>
      </c>
      <c r="O538" s="160">
        <v>0.18322504312193738</v>
      </c>
      <c r="P538" s="166">
        <v>6.4744749999999964</v>
      </c>
      <c r="Q538" s="146">
        <v>5.4069674780009036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0</v>
      </c>
      <c r="F540" s="160">
        <v>-15.299999999999997</v>
      </c>
      <c r="G540" s="161">
        <v>7.9540910405043945</v>
      </c>
      <c r="H540" s="160">
        <v>1.6011000000000002</v>
      </c>
      <c r="I540" s="162">
        <v>20.129264196836115</v>
      </c>
      <c r="J540" s="161">
        <v>6.3529910405043939</v>
      </c>
      <c r="K540" s="160">
        <v>0</v>
      </c>
      <c r="L540" s="160">
        <v>0.25730000000000008</v>
      </c>
      <c r="M540" s="160">
        <v>2.0000000000000018E-2</v>
      </c>
      <c r="N540" s="160">
        <v>1.4600000000000168E-2</v>
      </c>
      <c r="O540" s="160">
        <v>0.18355334287290651</v>
      </c>
      <c r="P540" s="160">
        <v>7.2975000000000068E-2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28.506530742812103</v>
      </c>
      <c r="E541" s="160">
        <v>1.3999999999999915</v>
      </c>
      <c r="F541" s="160">
        <v>-116.3</v>
      </c>
      <c r="G541" s="161">
        <v>28.506530742812103</v>
      </c>
      <c r="H541" s="160">
        <v>28.961300000000001</v>
      </c>
      <c r="I541" s="162">
        <v>101.59531603929941</v>
      </c>
      <c r="J541" s="161">
        <v>-0.45476925718789829</v>
      </c>
      <c r="K541" s="160">
        <v>1.2701999999999991</v>
      </c>
      <c r="L541" s="160">
        <v>0.21039999999999992</v>
      </c>
      <c r="M541" s="160">
        <v>1.0135000000000005</v>
      </c>
      <c r="N541" s="160">
        <v>0.13530000000000086</v>
      </c>
      <c r="O541" s="160">
        <v>0.47462808161640874</v>
      </c>
      <c r="P541" s="160">
        <v>0.6573500000000001</v>
      </c>
      <c r="Q541" s="146">
        <v>0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4.5999999999999996</v>
      </c>
      <c r="I543" s="162">
        <v>36.187382898892196</v>
      </c>
      <c r="J543" s="161">
        <v>8.1116128095044413</v>
      </c>
      <c r="K543" s="160">
        <v>0</v>
      </c>
      <c r="L543" s="160">
        <v>0</v>
      </c>
      <c r="M543" s="160">
        <v>0</v>
      </c>
      <c r="N543" s="160">
        <v>4.5999999999999996</v>
      </c>
      <c r="O543" s="160">
        <v>36.187382898892196</v>
      </c>
      <c r="P543" s="160">
        <v>1.1499999999999999</v>
      </c>
      <c r="Q543" s="146">
        <v>5.0535763560908187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</v>
      </c>
      <c r="F544" s="160">
        <v>-9.8000000000000007</v>
      </c>
      <c r="G544" s="161">
        <v>5.0873013727005798</v>
      </c>
      <c r="H544" s="160">
        <v>5.1007999999999996</v>
      </c>
      <c r="I544" s="162">
        <v>100.26533964297566</v>
      </c>
      <c r="J544" s="161">
        <v>-1.3498627299419752E-2</v>
      </c>
      <c r="K544" s="160">
        <v>1.9999999999997797E-3</v>
      </c>
      <c r="L544" s="160">
        <v>1.1299999999999422E-2</v>
      </c>
      <c r="M544" s="160">
        <v>0</v>
      </c>
      <c r="N544" s="160">
        <v>0</v>
      </c>
      <c r="O544" s="160">
        <v>0</v>
      </c>
      <c r="P544" s="160">
        <v>3.3249999999998003E-3</v>
      </c>
      <c r="Q544" s="146">
        <v>0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15.839800000000002</v>
      </c>
      <c r="I545" s="162">
        <v>109.45930284146458</v>
      </c>
      <c r="J545" s="161">
        <v>-1.3688508994547686</v>
      </c>
      <c r="K545" s="160">
        <v>-2.4980000000000011</v>
      </c>
      <c r="L545" s="160">
        <v>7.0000000000369766E-4</v>
      </c>
      <c r="M545" s="160">
        <v>2.4939</v>
      </c>
      <c r="N545" s="160">
        <v>9.0000000000003411E-3</v>
      </c>
      <c r="O545" s="160">
        <v>6.2193570977740788E-2</v>
      </c>
      <c r="P545" s="160">
        <v>1.400000000000734E-3</v>
      </c>
      <c r="Q545" s="146">
        <v>0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9.0000000000000024E-2</v>
      </c>
      <c r="L546" s="160">
        <v>0</v>
      </c>
      <c r="M546" s="160">
        <v>0</v>
      </c>
      <c r="N546" s="160">
        <v>0</v>
      </c>
      <c r="O546" s="160">
        <v>0</v>
      </c>
      <c r="P546" s="160">
        <v>2.2500000000000006E-2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25.01893860026</v>
      </c>
      <c r="E548" s="160">
        <v>0</v>
      </c>
      <c r="F548" s="160">
        <v>-60.099999999999994</v>
      </c>
      <c r="G548" s="161">
        <v>25.01893860026</v>
      </c>
      <c r="H548" s="160">
        <v>11.0227</v>
      </c>
      <c r="I548" s="162">
        <v>44.057424561909471</v>
      </c>
      <c r="J548" s="161">
        <v>13.99623860026</v>
      </c>
      <c r="K548" s="160">
        <v>0</v>
      </c>
      <c r="L548" s="160">
        <v>0.36840000000000117</v>
      </c>
      <c r="M548" s="160">
        <v>0</v>
      </c>
      <c r="N548" s="160">
        <v>1.5000000000000568E-2</v>
      </c>
      <c r="O548" s="160">
        <v>5.9954581765689637E-2</v>
      </c>
      <c r="P548" s="160">
        <v>9.5850000000000435E-2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24.085851724632104</v>
      </c>
      <c r="E549" s="160">
        <v>0</v>
      </c>
      <c r="F549" s="160">
        <v>2</v>
      </c>
      <c r="G549" s="161">
        <v>24.085851724632104</v>
      </c>
      <c r="H549" s="160">
        <v>13.092600000000001</v>
      </c>
      <c r="I549" s="162">
        <v>54.35805280911228</v>
      </c>
      <c r="J549" s="161">
        <v>10.993251724632103</v>
      </c>
      <c r="K549" s="160">
        <v>0.21189999999999998</v>
      </c>
      <c r="L549" s="160">
        <v>0.27620000000000111</v>
      </c>
      <c r="M549" s="160">
        <v>0</v>
      </c>
      <c r="N549" s="160">
        <v>0</v>
      </c>
      <c r="O549" s="160">
        <v>0</v>
      </c>
      <c r="P549" s="160">
        <v>0.12202500000000027</v>
      </c>
      <c r="Q549" s="146" t="s">
        <v>237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0</v>
      </c>
      <c r="F552" s="160">
        <v>20.5</v>
      </c>
      <c r="G552" s="161">
        <v>24.311590539573604</v>
      </c>
      <c r="H552" s="160">
        <v>18.497199999999999</v>
      </c>
      <c r="I552" s="162">
        <v>76.083874355694121</v>
      </c>
      <c r="J552" s="161">
        <v>5.8143905395736049</v>
      </c>
      <c r="K552" s="160">
        <v>0</v>
      </c>
      <c r="L552" s="160">
        <v>3.2960999999999991</v>
      </c>
      <c r="M552" s="160">
        <v>0</v>
      </c>
      <c r="N552" s="160">
        <v>0</v>
      </c>
      <c r="O552" s="160">
        <v>0</v>
      </c>
      <c r="P552" s="160">
        <v>0.82402499999999979</v>
      </c>
      <c r="Q552" s="146">
        <v>5.0560851182592836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584.62932033156517</v>
      </c>
      <c r="E553" s="160">
        <v>-15</v>
      </c>
      <c r="F553" s="160">
        <v>-393.3</v>
      </c>
      <c r="G553" s="161">
        <v>584.62932033156517</v>
      </c>
      <c r="H553" s="160">
        <v>487.92880000000002</v>
      </c>
      <c r="I553" s="162">
        <v>83.459515804523349</v>
      </c>
      <c r="J553" s="161">
        <v>96.700520331565144</v>
      </c>
      <c r="K553" s="160">
        <v>6.0686000000000035</v>
      </c>
      <c r="L553" s="160">
        <v>17.389300000000105</v>
      </c>
      <c r="M553" s="160">
        <v>8.6633999999999673</v>
      </c>
      <c r="N553" s="160">
        <v>5.5743999999999687</v>
      </c>
      <c r="O553" s="160">
        <v>0.95349306066936867</v>
      </c>
      <c r="P553" s="160">
        <v>9.4239250000000112</v>
      </c>
      <c r="Q553" s="146">
        <v>8.2611725296588236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31.770042278371449</v>
      </c>
      <c r="E556" s="170">
        <v>0</v>
      </c>
      <c r="F556" s="160">
        <v>15.6</v>
      </c>
      <c r="G556" s="161">
        <v>29.770042278371449</v>
      </c>
      <c r="H556" s="160">
        <v>29.699200000000001</v>
      </c>
      <c r="I556" s="162">
        <v>99.762035009191379</v>
      </c>
      <c r="J556" s="161">
        <v>7.084227837144752E-2</v>
      </c>
      <c r="K556" s="160">
        <v>1.0199999999999996</v>
      </c>
      <c r="L556" s="160">
        <v>1.4984999999999999</v>
      </c>
      <c r="M556" s="160">
        <v>0</v>
      </c>
      <c r="N556" s="160">
        <v>0</v>
      </c>
      <c r="O556" s="160">
        <v>0</v>
      </c>
      <c r="P556" s="160">
        <v>0.62962499999999988</v>
      </c>
      <c r="Q556" s="146">
        <v>0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274.05814802409782</v>
      </c>
      <c r="E557" s="170">
        <v>0</v>
      </c>
      <c r="F557" s="160">
        <v>195.3</v>
      </c>
      <c r="G557" s="161">
        <v>273.05814802409782</v>
      </c>
      <c r="H557" s="160">
        <v>244.71529999999998</v>
      </c>
      <c r="I557" s="162">
        <v>89.620215243825456</v>
      </c>
      <c r="J557" s="161">
        <v>28.342848024097833</v>
      </c>
      <c r="K557" s="160">
        <v>0.96330000000000382</v>
      </c>
      <c r="L557" s="160">
        <v>6.3473000000000201</v>
      </c>
      <c r="M557" s="160">
        <v>5.4827999999999912</v>
      </c>
      <c r="N557" s="160">
        <v>6</v>
      </c>
      <c r="O557" s="160">
        <v>2.1973341734781306</v>
      </c>
      <c r="P557" s="160">
        <v>4.698350000000004</v>
      </c>
      <c r="Q557" s="146">
        <v>4.0325109930290015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891.49999999999977</v>
      </c>
      <c r="E560" s="174">
        <v>-15</v>
      </c>
      <c r="F560" s="177">
        <v>-179.5</v>
      </c>
      <c r="G560" s="185">
        <v>890.49999999999977</v>
      </c>
      <c r="H560" s="177">
        <v>763.8433</v>
      </c>
      <c r="I560" s="176">
        <v>85.776900617630574</v>
      </c>
      <c r="J560" s="185">
        <v>126.65669999999977</v>
      </c>
      <c r="K560" s="177">
        <v>8.051900000000046</v>
      </c>
      <c r="L560" s="177">
        <v>25.235100000000102</v>
      </c>
      <c r="M560" s="177">
        <v>14.146199999999908</v>
      </c>
      <c r="N560" s="177">
        <v>11.574399999999969</v>
      </c>
      <c r="O560" s="177">
        <v>1.2983062254627002</v>
      </c>
      <c r="P560" s="186">
        <v>14.751900000000006</v>
      </c>
      <c r="Q560" s="153">
        <v>6.5857889492200812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43816</v>
      </c>
      <c r="L565" s="151">
        <v>43838</v>
      </c>
      <c r="M565" s="151">
        <v>43845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38.869999999999997</v>
      </c>
      <c r="I568" s="162" t="s">
        <v>118</v>
      </c>
      <c r="J568" s="161">
        <v>-38.869999999999997</v>
      </c>
      <c r="K568" s="160">
        <v>1.7199999999999989</v>
      </c>
      <c r="L568" s="160">
        <v>0.76000000000000512</v>
      </c>
      <c r="M568" s="160">
        <v>5.9999999999995168E-2</v>
      </c>
      <c r="N568" s="160">
        <v>0</v>
      </c>
      <c r="O568" s="160" t="s">
        <v>42</v>
      </c>
      <c r="P568" s="160">
        <v>0.63499999999999979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0.33900000000000002</v>
      </c>
      <c r="I569" s="162" t="s">
        <v>118</v>
      </c>
      <c r="J569" s="161">
        <v>-0.33900000000000002</v>
      </c>
      <c r="K569" s="160">
        <v>0</v>
      </c>
      <c r="L569" s="160">
        <v>0.19600000000000001</v>
      </c>
      <c r="M569" s="160">
        <v>0.14300000000000002</v>
      </c>
      <c r="N569" s="160">
        <v>0</v>
      </c>
      <c r="O569" s="160" t="s">
        <v>42</v>
      </c>
      <c r="P569" s="160">
        <v>8.4750000000000006E-2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27.818999999999996</v>
      </c>
      <c r="I572" s="162" t="s">
        <v>118</v>
      </c>
      <c r="J572" s="161">
        <v>-27.818999999999996</v>
      </c>
      <c r="K572" s="160">
        <v>0.40000000000000058</v>
      </c>
      <c r="L572" s="160">
        <v>0.54099999999999526</v>
      </c>
      <c r="M572" s="160">
        <v>-1.5334955527634975E-15</v>
      </c>
      <c r="N572" s="160">
        <v>-1.5334955527634975E-15</v>
      </c>
      <c r="O572" s="160" t="s">
        <v>42</v>
      </c>
      <c r="P572" s="160">
        <v>0.23524999999999818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67.087999999999994</v>
      </c>
      <c r="I578" s="162" t="s">
        <v>118</v>
      </c>
      <c r="J578" s="161">
        <v>-67.087999999999994</v>
      </c>
      <c r="K578" s="160">
        <v>2.1199999999999992</v>
      </c>
      <c r="L578" s="160">
        <v>1.4970000000000003</v>
      </c>
      <c r="M578" s="160">
        <v>0.20299999999999366</v>
      </c>
      <c r="N578" s="160">
        <v>-1.5334955527634975E-15</v>
      </c>
      <c r="O578" s="160" t="s">
        <v>42</v>
      </c>
      <c r="P578" s="166">
        <v>0.95499999999999796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5.452</v>
      </c>
      <c r="I584" s="162" t="s">
        <v>118</v>
      </c>
      <c r="J584" s="161">
        <v>-5.452</v>
      </c>
      <c r="K584" s="160">
        <v>0</v>
      </c>
      <c r="L584" s="160">
        <v>2.2149999999999999</v>
      </c>
      <c r="M584" s="160">
        <v>0</v>
      </c>
      <c r="N584" s="160">
        <v>0.64400000000000013</v>
      </c>
      <c r="O584" s="160" t="s">
        <v>42</v>
      </c>
      <c r="P584" s="160">
        <v>0.71475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96.38</v>
      </c>
      <c r="I588" s="162" t="s">
        <v>118</v>
      </c>
      <c r="J588" s="161">
        <v>-96.38</v>
      </c>
      <c r="K588" s="160">
        <v>0.17399999999998922</v>
      </c>
      <c r="L588" s="160">
        <v>2.0719999999999996</v>
      </c>
      <c r="M588" s="160">
        <v>-3.1641356201816961E-15</v>
      </c>
      <c r="N588" s="160">
        <v>5.999999999999911E-2</v>
      </c>
      <c r="O588" s="160" t="s">
        <v>42</v>
      </c>
      <c r="P588" s="160">
        <v>0.57649999999999624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169.46699999999998</v>
      </c>
      <c r="I593" s="162" t="s">
        <v>118</v>
      </c>
      <c r="J593" s="161">
        <v>-169.46699999999998</v>
      </c>
      <c r="K593" s="160">
        <v>2.2939999999999992</v>
      </c>
      <c r="L593" s="160">
        <v>5.7839999999999803</v>
      </c>
      <c r="M593" s="160">
        <v>0.20299999999999113</v>
      </c>
      <c r="N593" s="160">
        <v>0.70399999999999596</v>
      </c>
      <c r="O593" s="160" t="s">
        <v>42</v>
      </c>
      <c r="P593" s="160">
        <v>2.2462499999999914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169.46699999999998</v>
      </c>
      <c r="I600" s="176" t="e">
        <v>#DIV/0!</v>
      </c>
      <c r="J600" s="185">
        <v>-169.46699999999998</v>
      </c>
      <c r="K600" s="177">
        <v>2.2939999999999992</v>
      </c>
      <c r="L600" s="177">
        <v>5.7839999999999803</v>
      </c>
      <c r="M600" s="177">
        <v>0.20299999999999113</v>
      </c>
      <c r="N600" s="177">
        <v>0.70399999999999596</v>
      </c>
      <c r="O600" s="177" t="s">
        <v>42</v>
      </c>
      <c r="P600" s="186">
        <v>2.2462499999999914</v>
      </c>
      <c r="Q600" s="153">
        <v>0</v>
      </c>
      <c r="T600" s="130"/>
    </row>
    <row r="601" spans="1:20" ht="10.7" customHeight="1" x14ac:dyDescent="0.2">
      <c r="A601" s="122"/>
      <c r="B601" s="187" t="s">
        <v>243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1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43816</v>
      </c>
      <c r="L611" s="151">
        <v>43838</v>
      </c>
      <c r="M611" s="151">
        <v>43845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7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7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21.633300000000002</v>
      </c>
      <c r="I614" s="162">
        <v>27.280186880388484</v>
      </c>
      <c r="J614" s="161">
        <v>57.667109835359355</v>
      </c>
      <c r="K614" s="160">
        <v>0.54399999999999804</v>
      </c>
      <c r="L614" s="160">
        <v>0.84050000000000114</v>
      </c>
      <c r="M614" s="160">
        <v>0.31990000000000096</v>
      </c>
      <c r="N614" s="160">
        <v>0.13240000000000207</v>
      </c>
      <c r="O614" s="160">
        <v>0.16696004506771928</v>
      </c>
      <c r="P614" s="160">
        <v>0.45920000000000055</v>
      </c>
      <c r="Q614" s="146" t="s">
        <v>237</v>
      </c>
      <c r="T614" s="167"/>
      <c r="U614" s="167"/>
    </row>
    <row r="615" spans="1:21" ht="10.7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1.9891000000000001</v>
      </c>
      <c r="I615" s="162">
        <v>25.082804190700021</v>
      </c>
      <c r="J615" s="161">
        <v>5.9410340666587054</v>
      </c>
      <c r="K615" s="160">
        <v>6.3000000000000139E-2</v>
      </c>
      <c r="L615" s="160">
        <v>7.8999999999999931E-2</v>
      </c>
      <c r="M615" s="160">
        <v>0</v>
      </c>
      <c r="N615" s="160">
        <v>3.0000000000000859E-3</v>
      </c>
      <c r="O615" s="160">
        <v>3.7830381867227501E-2</v>
      </c>
      <c r="P615" s="160">
        <v>3.6250000000000039E-2</v>
      </c>
      <c r="Q615" s="146" t="s">
        <v>237</v>
      </c>
      <c r="T615" s="167"/>
      <c r="U615" s="167"/>
    </row>
    <row r="616" spans="1:21" ht="10.7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3.1966999999999999</v>
      </c>
      <c r="I616" s="162">
        <v>76.656624794970639</v>
      </c>
      <c r="J616" s="161">
        <v>0.97345490644160471</v>
      </c>
      <c r="K616" s="160">
        <v>0</v>
      </c>
      <c r="L616" s="160">
        <v>7.200000000000023E-2</v>
      </c>
      <c r="M616" s="160">
        <v>4.2999999999999872E-2</v>
      </c>
      <c r="N616" s="160">
        <v>0</v>
      </c>
      <c r="O616" s="160">
        <v>0</v>
      </c>
      <c r="P616" s="160">
        <v>2.8750000000000026E-2</v>
      </c>
      <c r="Q616" s="146">
        <v>31.859301093621006</v>
      </c>
      <c r="T616" s="167"/>
      <c r="U616" s="167"/>
    </row>
    <row r="617" spans="1:21" ht="10.7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14.327999999999999</v>
      </c>
      <c r="I617" s="162">
        <v>30.092161575392936</v>
      </c>
      <c r="J617" s="161">
        <v>33.285728126849946</v>
      </c>
      <c r="K617" s="160">
        <v>0.23499999999999854</v>
      </c>
      <c r="L617" s="160">
        <v>0.39300000000000024</v>
      </c>
      <c r="M617" s="160">
        <v>0.1729999999999996</v>
      </c>
      <c r="N617" s="160">
        <v>0</v>
      </c>
      <c r="O617" s="160">
        <v>0</v>
      </c>
      <c r="P617" s="160">
        <v>0.20024999999999959</v>
      </c>
      <c r="Q617" s="146" t="s">
        <v>237</v>
      </c>
      <c r="T617" s="167"/>
      <c r="U617" s="167"/>
    </row>
    <row r="618" spans="1:21" ht="10.7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87.803499999999985</v>
      </c>
      <c r="I618" s="162">
        <v>74.149183310593529</v>
      </c>
      <c r="J618" s="161">
        <v>30.611155536004674</v>
      </c>
      <c r="K618" s="160">
        <v>1.4296999999999933</v>
      </c>
      <c r="L618" s="160">
        <v>2.3311999999999919</v>
      </c>
      <c r="M618" s="160">
        <v>0</v>
      </c>
      <c r="N618" s="160">
        <v>6.9999999999872387E-3</v>
      </c>
      <c r="O618" s="160">
        <v>5.911430446089376E-3</v>
      </c>
      <c r="P618" s="160">
        <v>0.94197499999999312</v>
      </c>
      <c r="Q618" s="146">
        <v>30.496781269147164</v>
      </c>
      <c r="T618" s="167"/>
      <c r="U618" s="167"/>
    </row>
    <row r="619" spans="1:21" ht="10.7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5.3200000001490097E-2</v>
      </c>
      <c r="I619" s="162">
        <v>7.9259627502673791</v>
      </c>
      <c r="J619" s="161">
        <v>0.61801183479669164</v>
      </c>
      <c r="K619" s="160">
        <v>0</v>
      </c>
      <c r="L619" s="160">
        <v>1.8999999880790971E-3</v>
      </c>
      <c r="M619" s="160">
        <v>7.8999999999999973E-3</v>
      </c>
      <c r="N619" s="160">
        <v>0</v>
      </c>
      <c r="O619" s="160">
        <v>0</v>
      </c>
      <c r="P619" s="160">
        <v>2.4499999970197736E-3</v>
      </c>
      <c r="Q619" s="146" t="s">
        <v>237</v>
      </c>
      <c r="T619" s="167"/>
      <c r="U619" s="167"/>
    </row>
    <row r="620" spans="1:21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1.7389999999999999</v>
      </c>
      <c r="I620" s="162">
        <v>61.248247901212856</v>
      </c>
      <c r="J620" s="161">
        <v>1.1002648926134646</v>
      </c>
      <c r="K620" s="160">
        <v>0.18099999999999994</v>
      </c>
      <c r="L620" s="160">
        <v>0.64399999999999991</v>
      </c>
      <c r="M620" s="160">
        <v>0</v>
      </c>
      <c r="N620" s="160">
        <v>0</v>
      </c>
      <c r="O620" s="160">
        <v>0</v>
      </c>
      <c r="P620" s="160">
        <v>0.20624999999999996</v>
      </c>
      <c r="Q620" s="146">
        <v>3.3346176611561926</v>
      </c>
      <c r="T620" s="167"/>
      <c r="U620" s="167"/>
    </row>
    <row r="621" spans="1:21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2.5782000000000003</v>
      </c>
      <c r="I621" s="162">
        <v>88.741210997823813</v>
      </c>
      <c r="J621" s="161">
        <v>0.32710179947986617</v>
      </c>
      <c r="K621" s="160">
        <v>-1.4918621893400541E-16</v>
      </c>
      <c r="L621" s="160">
        <v>9.4100000000000364E-2</v>
      </c>
      <c r="M621" s="160">
        <v>2.2000000000000092E-2</v>
      </c>
      <c r="N621" s="160">
        <v>9.0205620750793969E-17</v>
      </c>
      <c r="O621" s="160">
        <v>3.1048623164362271E-15</v>
      </c>
      <c r="P621" s="160">
        <v>2.9025000000000099E-2</v>
      </c>
      <c r="Q621" s="146">
        <v>9.269657174155558</v>
      </c>
      <c r="T621" s="167"/>
      <c r="U621" s="167"/>
    </row>
    <row r="622" spans="1:21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0.48099999999999998</v>
      </c>
      <c r="I623" s="162">
        <v>18.096743370585671</v>
      </c>
      <c r="J623" s="161">
        <v>2.1769367908914172</v>
      </c>
      <c r="K623" s="160">
        <v>1.4999999999999986E-2</v>
      </c>
      <c r="L623" s="160">
        <v>0.12299999999999997</v>
      </c>
      <c r="M623" s="160">
        <v>0</v>
      </c>
      <c r="N623" s="160">
        <v>0</v>
      </c>
      <c r="O623" s="160">
        <v>0</v>
      </c>
      <c r="P623" s="160">
        <v>3.4499999999999989E-2</v>
      </c>
      <c r="Q623" s="146" t="s">
        <v>237</v>
      </c>
      <c r="T623" s="167"/>
      <c r="U623" s="167"/>
    </row>
    <row r="624" spans="1:21" ht="10.7" customHeight="1" x14ac:dyDescent="0.2">
      <c r="A624" s="122"/>
      <c r="B624" s="165" t="s">
        <v>90</v>
      </c>
      <c r="C624" s="159">
        <v>310.20279778909719</v>
      </c>
      <c r="D624" s="160">
        <v>266.5027977890972</v>
      </c>
      <c r="E624" s="160">
        <v>0</v>
      </c>
      <c r="F624" s="160">
        <v>-43.699999999999989</v>
      </c>
      <c r="G624" s="161">
        <v>266.5027977890972</v>
      </c>
      <c r="H624" s="160">
        <v>133.80200000000147</v>
      </c>
      <c r="I624" s="162">
        <v>50.206602373416203</v>
      </c>
      <c r="J624" s="161">
        <v>132.70079778909573</v>
      </c>
      <c r="K624" s="160">
        <v>2.4676999999999905</v>
      </c>
      <c r="L624" s="160">
        <v>4.5786999999880731</v>
      </c>
      <c r="M624" s="160">
        <v>0.56580000000000064</v>
      </c>
      <c r="N624" s="160">
        <v>0.14239999999998948</v>
      </c>
      <c r="O624" s="160">
        <v>5.3432834920059943E-2</v>
      </c>
      <c r="P624" s="166">
        <v>1.9386499999970133</v>
      </c>
      <c r="Q624" s="146" t="s">
        <v>237</v>
      </c>
      <c r="T624" s="167"/>
      <c r="U624" s="167"/>
    </row>
    <row r="625" spans="1:21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7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6.4028999999999998</v>
      </c>
      <c r="I626" s="162">
        <v>40.24794318975578</v>
      </c>
      <c r="J626" s="161">
        <v>9.5057390323412001</v>
      </c>
      <c r="K626" s="160">
        <v>6.810000000000016E-2</v>
      </c>
      <c r="L626" s="160">
        <v>0.34039999999999937</v>
      </c>
      <c r="M626" s="160">
        <v>-5.5199996948238406E-2</v>
      </c>
      <c r="N626" s="160">
        <v>7.9999999999991189E-3</v>
      </c>
      <c r="O626" s="160">
        <v>5.0287142625686919E-2</v>
      </c>
      <c r="P626" s="160">
        <v>9.0325000762940061E-2</v>
      </c>
      <c r="Q626" s="146" t="s">
        <v>237</v>
      </c>
      <c r="T626" s="167"/>
      <c r="U626" s="167"/>
    </row>
    <row r="627" spans="1:21" ht="10.7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4.4928999999999997</v>
      </c>
      <c r="I627" s="162">
        <v>13.973050593487454</v>
      </c>
      <c r="J627" s="161">
        <v>27.661138017253343</v>
      </c>
      <c r="K627" s="160">
        <v>1.8800000000000094E-2</v>
      </c>
      <c r="L627" s="160">
        <v>0.11649999999999977</v>
      </c>
      <c r="M627" s="160">
        <v>6.3699999999999757E-2</v>
      </c>
      <c r="N627" s="160">
        <v>1.020000000000032E-2</v>
      </c>
      <c r="O627" s="160">
        <v>3.1722298749933563E-2</v>
      </c>
      <c r="P627" s="160">
        <v>5.2299999999999985E-2</v>
      </c>
      <c r="Q627" s="146" t="s">
        <v>237</v>
      </c>
      <c r="T627" s="167"/>
      <c r="U627" s="167"/>
    </row>
    <row r="628" spans="1:21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7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3.5000000000000014E-3</v>
      </c>
      <c r="I629" s="162">
        <v>5.9015641208238226E-2</v>
      </c>
      <c r="J629" s="161">
        <v>5.9271311485291847</v>
      </c>
      <c r="K629" s="160">
        <v>-3.899999999999999E-3</v>
      </c>
      <c r="L629" s="160">
        <v>0</v>
      </c>
      <c r="M629" s="160">
        <v>3.5000000000000014E-3</v>
      </c>
      <c r="N629" s="160">
        <v>0</v>
      </c>
      <c r="O629" s="160">
        <v>0</v>
      </c>
      <c r="P629" s="160">
        <v>-9.9999999999999395E-5</v>
      </c>
      <c r="Q629" s="146" t="s">
        <v>237</v>
      </c>
      <c r="T629" s="167"/>
      <c r="U629" s="167"/>
    </row>
    <row r="630" spans="1:21" ht="10.7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0</v>
      </c>
      <c r="F630" s="160">
        <v>-10.5</v>
      </c>
      <c r="G630" s="161">
        <v>12.525507618884237</v>
      </c>
      <c r="H630" s="160">
        <v>7.399</v>
      </c>
      <c r="I630" s="162">
        <v>59.071458220541942</v>
      </c>
      <c r="J630" s="161">
        <v>5.1265076188842373</v>
      </c>
      <c r="K630" s="160">
        <v>5.340000000000078E-2</v>
      </c>
      <c r="L630" s="160">
        <v>0.21719999999999939</v>
      </c>
      <c r="M630" s="160">
        <v>0</v>
      </c>
      <c r="N630" s="160">
        <v>1.0000000000001119E-3</v>
      </c>
      <c r="O630" s="160">
        <v>7.9837083687726122E-3</v>
      </c>
      <c r="P630" s="160">
        <v>6.7900000000000071E-2</v>
      </c>
      <c r="Q630" s="146" t="s">
        <v>237</v>
      </c>
      <c r="T630" s="167"/>
      <c r="U630" s="167"/>
    </row>
    <row r="631" spans="1:21" ht="10.7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3.7223000000000002</v>
      </c>
      <c r="I631" s="162">
        <v>101.53551642394268</v>
      </c>
      <c r="J631" s="161">
        <v>-5.629215259985676E-2</v>
      </c>
      <c r="K631" s="160">
        <v>-0.42399999999999988</v>
      </c>
      <c r="L631" s="160">
        <v>2.150000000000056E-2</v>
      </c>
      <c r="M631" s="160">
        <v>0.43269999999999981</v>
      </c>
      <c r="N631" s="160">
        <v>1.5265566588595902E-16</v>
      </c>
      <c r="O631" s="160">
        <v>4.1640845366498399E-15</v>
      </c>
      <c r="P631" s="160">
        <v>7.5500000000001642E-3</v>
      </c>
      <c r="Q631" s="146">
        <v>0</v>
      </c>
      <c r="T631" s="167"/>
      <c r="U631" s="167"/>
    </row>
    <row r="632" spans="1:21" ht="10.7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7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7.3900000000000007E-2</v>
      </c>
      <c r="I633" s="162">
        <v>171.17799706974768</v>
      </c>
      <c r="J633" s="161">
        <v>-3.0728563679309248E-2</v>
      </c>
      <c r="K633" s="160">
        <v>0</v>
      </c>
      <c r="L633" s="160">
        <v>-1.059999978542326E-3</v>
      </c>
      <c r="M633" s="160">
        <v>0</v>
      </c>
      <c r="N633" s="160">
        <v>0</v>
      </c>
      <c r="O633" s="160">
        <v>0</v>
      </c>
      <c r="P633" s="160">
        <v>-2.649999946355815E-4</v>
      </c>
      <c r="Q633" s="146">
        <v>0</v>
      </c>
      <c r="T633" s="167"/>
      <c r="U633" s="167"/>
    </row>
    <row r="634" spans="1:21" ht="10.7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171.3107</v>
      </c>
      <c r="I634" s="162">
        <v>51.164602052944275</v>
      </c>
      <c r="J634" s="161">
        <v>163.51199601692701</v>
      </c>
      <c r="K634" s="160">
        <v>2.9741999999999962</v>
      </c>
      <c r="L634" s="160">
        <v>6.9068999999999932</v>
      </c>
      <c r="M634" s="160">
        <v>0</v>
      </c>
      <c r="N634" s="160">
        <v>0</v>
      </c>
      <c r="O634" s="160">
        <v>0</v>
      </c>
      <c r="P634" s="160">
        <v>2.4702749999999973</v>
      </c>
      <c r="Q634" s="146" t="s">
        <v>237</v>
      </c>
      <c r="T634" s="167"/>
      <c r="U634" s="167"/>
    </row>
    <row r="635" spans="1:21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91.799199999999999</v>
      </c>
      <c r="I635" s="162">
        <v>56.383637500505877</v>
      </c>
      <c r="J635" s="161">
        <v>71.012573183623303</v>
      </c>
      <c r="K635" s="160">
        <v>0.44459999999999056</v>
      </c>
      <c r="L635" s="160">
        <v>3.7355000000000054</v>
      </c>
      <c r="M635" s="160">
        <v>0</v>
      </c>
      <c r="N635" s="160">
        <v>0</v>
      </c>
      <c r="O635" s="160">
        <v>0</v>
      </c>
      <c r="P635" s="160">
        <v>1.045024999999999</v>
      </c>
      <c r="Q635" s="146" t="s">
        <v>237</v>
      </c>
      <c r="T635" s="167"/>
      <c r="U635" s="167"/>
    </row>
    <row r="636" spans="1:21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7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25.476099999999999</v>
      </c>
      <c r="I638" s="162">
        <v>48.329509129176358</v>
      </c>
      <c r="J638" s="161">
        <v>27.237243170746513</v>
      </c>
      <c r="K638" s="160">
        <v>0</v>
      </c>
      <c r="L638" s="160">
        <v>1.3660999999999976</v>
      </c>
      <c r="M638" s="160">
        <v>0</v>
      </c>
      <c r="N638" s="160">
        <v>0</v>
      </c>
      <c r="O638" s="160">
        <v>0</v>
      </c>
      <c r="P638" s="160">
        <v>0.34152499999999941</v>
      </c>
      <c r="Q638" s="146" t="s">
        <v>237</v>
      </c>
      <c r="T638" s="167"/>
      <c r="U638" s="167"/>
    </row>
    <row r="639" spans="1:21" ht="10.7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444.65410000000145</v>
      </c>
      <c r="I639" s="162">
        <v>49.041305991928127</v>
      </c>
      <c r="J639" s="161">
        <v>462.0389233733739</v>
      </c>
      <c r="K639" s="160">
        <v>5.5988999999999862</v>
      </c>
      <c r="L639" s="160">
        <v>17.281740000009549</v>
      </c>
      <c r="M639" s="160">
        <v>1.0105000030516749</v>
      </c>
      <c r="N639" s="160">
        <v>0.16159999999999286</v>
      </c>
      <c r="O639" s="160">
        <v>1.7823011298659361E-2</v>
      </c>
      <c r="P639" s="160">
        <v>6.0131850007653007</v>
      </c>
      <c r="Q639" s="146" t="s">
        <v>237</v>
      </c>
      <c r="T639" s="167"/>
      <c r="U639" s="167"/>
    </row>
    <row r="640" spans="1:21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1.4558</v>
      </c>
      <c r="I642" s="162">
        <v>74.11404182434957</v>
      </c>
      <c r="J642" s="161">
        <v>0.50847014930618517</v>
      </c>
      <c r="K642" s="160">
        <v>8.0700000000000049E-2</v>
      </c>
      <c r="L642" s="160">
        <v>7.2799999999999865E-2</v>
      </c>
      <c r="M642" s="160">
        <v>0</v>
      </c>
      <c r="N642" s="160">
        <v>0</v>
      </c>
      <c r="O642" s="160">
        <v>0</v>
      </c>
      <c r="P642" s="160">
        <v>3.8374999999999979E-2</v>
      </c>
      <c r="Q642" s="146">
        <v>11.250036464004832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18.549599999999998</v>
      </c>
      <c r="I643" s="162">
        <v>33.31961812156306</v>
      </c>
      <c r="J643" s="161">
        <v>37.122106477318461</v>
      </c>
      <c r="K643" s="160">
        <v>0.32179999999999698</v>
      </c>
      <c r="L643" s="160">
        <v>0.46840000000000037</v>
      </c>
      <c r="M643" s="160">
        <v>3.8000000000000256E-2</v>
      </c>
      <c r="N643" s="160">
        <v>1.0699999999995491E-2</v>
      </c>
      <c r="O643" s="160">
        <v>1.9219816810096959E-2</v>
      </c>
      <c r="P643" s="160">
        <v>0.20972499999999827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464.65950000000146</v>
      </c>
      <c r="I646" s="176">
        <v>47.205710692258528</v>
      </c>
      <c r="J646" s="185">
        <v>519.66949999999849</v>
      </c>
      <c r="K646" s="177">
        <v>6.0013999999999612</v>
      </c>
      <c r="L646" s="177">
        <v>17.822940000009552</v>
      </c>
      <c r="M646" s="177">
        <v>1.0485000030517284</v>
      </c>
      <c r="N646" s="177">
        <v>0.17230000000004964</v>
      </c>
      <c r="O646" s="177">
        <v>1.7867346102839344E-2</v>
      </c>
      <c r="P646" s="186">
        <v>6.2612850007653229</v>
      </c>
      <c r="Q646" s="153" t="s">
        <v>237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43816</v>
      </c>
      <c r="L651" s="151">
        <v>43838</v>
      </c>
      <c r="M651" s="151">
        <v>43845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43816</v>
      </c>
      <c r="L697" s="151">
        <v>43838</v>
      </c>
      <c r="M697" s="151">
        <v>43845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43816</v>
      </c>
      <c r="L743" s="151">
        <v>43838</v>
      </c>
      <c r="M743" s="151">
        <v>43845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49</v>
      </c>
      <c r="D777" s="160"/>
      <c r="E777" s="160"/>
      <c r="F777" s="160">
        <v>2</v>
      </c>
      <c r="G777" s="161">
        <v>51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2</v>
      </c>
      <c r="G778" s="185">
        <v>51</v>
      </c>
      <c r="H778" s="177">
        <v>50.609000000000002</v>
      </c>
      <c r="I778" s="176">
        <v>103.28367346938776</v>
      </c>
      <c r="J778" s="185">
        <v>0.39099999999999824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43816</v>
      </c>
      <c r="L783" s="151">
        <v>43838</v>
      </c>
      <c r="M783" s="151">
        <v>43845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161">
        <v>50</v>
      </c>
      <c r="H786" s="160">
        <v>889.7650000000001</v>
      </c>
      <c r="I786" s="162">
        <v>1779.5300000000002</v>
      </c>
      <c r="J786" s="161">
        <v>-839.7650000000001</v>
      </c>
      <c r="K786" s="160">
        <v>13.288000000000011</v>
      </c>
      <c r="L786" s="160">
        <v>38.226999999999975</v>
      </c>
      <c r="M786" s="160">
        <v>11.552000000000021</v>
      </c>
      <c r="N786" s="160">
        <v>4.3360000000000127</v>
      </c>
      <c r="O786" s="160">
        <v>8.6720000000000255</v>
      </c>
      <c r="P786" s="160">
        <v>16.850750000000005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41.690599999999996</v>
      </c>
      <c r="I787" s="162" t="s">
        <v>118</v>
      </c>
      <c r="J787" s="161">
        <v>-41.690599999999996</v>
      </c>
      <c r="K787" s="160">
        <v>0</v>
      </c>
      <c r="L787" s="160">
        <v>1.029999999999994</v>
      </c>
      <c r="M787" s="160">
        <v>0</v>
      </c>
      <c r="N787" s="160">
        <v>0</v>
      </c>
      <c r="O787" s="160" t="s">
        <v>42</v>
      </c>
      <c r="P787" s="160">
        <v>0.25749999999999851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17.631</v>
      </c>
      <c r="I789" s="162" t="s">
        <v>118</v>
      </c>
      <c r="J789" s="161">
        <v>-17.631</v>
      </c>
      <c r="K789" s="160">
        <v>0</v>
      </c>
      <c r="L789" s="160">
        <v>0</v>
      </c>
      <c r="M789" s="160">
        <v>0.18700000000000117</v>
      </c>
      <c r="N789" s="160">
        <v>0</v>
      </c>
      <c r="O789" s="160" t="s">
        <v>42</v>
      </c>
      <c r="P789" s="160">
        <v>4.6750000000000291E-2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61.075000000000003</v>
      </c>
      <c r="I792" s="162" t="s">
        <v>118</v>
      </c>
      <c r="J792" s="161">
        <v>-61.075000000000003</v>
      </c>
      <c r="K792" s="160">
        <v>0</v>
      </c>
      <c r="L792" s="160">
        <v>4.8460000000000036</v>
      </c>
      <c r="M792" s="160">
        <v>0</v>
      </c>
      <c r="N792" s="160">
        <v>0</v>
      </c>
      <c r="O792" s="160" t="s">
        <v>42</v>
      </c>
      <c r="P792" s="160">
        <v>1.2115000000000009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161">
        <v>50</v>
      </c>
      <c r="H796" s="160">
        <v>1069.3506000000002</v>
      </c>
      <c r="I796" s="162">
        <v>2138.7012000000004</v>
      </c>
      <c r="J796" s="161">
        <v>-1019.3506000000002</v>
      </c>
      <c r="K796" s="160">
        <v>13.288000000000011</v>
      </c>
      <c r="L796" s="160">
        <v>44.102999999999973</v>
      </c>
      <c r="M796" s="160">
        <v>11.739000000000022</v>
      </c>
      <c r="N796" s="160">
        <v>4.3360000000000127</v>
      </c>
      <c r="O796" s="160">
        <v>8.6720000000000255</v>
      </c>
      <c r="P796" s="166">
        <v>18.366500000000006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72.225999999999999</v>
      </c>
      <c r="I798" s="162" t="s">
        <v>118</v>
      </c>
      <c r="J798" s="161">
        <v>-72.225999999999999</v>
      </c>
      <c r="K798" s="160">
        <v>6.9789999999999992</v>
      </c>
      <c r="L798" s="160">
        <v>17.372999999999998</v>
      </c>
      <c r="M798" s="160">
        <v>0</v>
      </c>
      <c r="N798" s="160">
        <v>0</v>
      </c>
      <c r="O798" s="160" t="s">
        <v>42</v>
      </c>
      <c r="P798" s="160">
        <v>6.0879999999999992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33.868400000000001</v>
      </c>
      <c r="I799" s="162" t="s">
        <v>118</v>
      </c>
      <c r="J799" s="161">
        <v>-33.868400000000001</v>
      </c>
      <c r="K799" s="160">
        <v>7.0199999999999818E-2</v>
      </c>
      <c r="L799" s="160">
        <v>0</v>
      </c>
      <c r="M799" s="160">
        <v>0.53000000000000114</v>
      </c>
      <c r="N799" s="160">
        <v>0</v>
      </c>
      <c r="O799" s="160" t="s">
        <v>42</v>
      </c>
      <c r="P799" s="160">
        <v>0.15005000000000024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29.611599999999999</v>
      </c>
      <c r="I802" s="162" t="s">
        <v>118</v>
      </c>
      <c r="J802" s="161">
        <v>-29.611599999999999</v>
      </c>
      <c r="K802" s="160">
        <v>3.379999999999999</v>
      </c>
      <c r="L802" s="160">
        <v>1.6030000000000015</v>
      </c>
      <c r="M802" s="160">
        <v>0</v>
      </c>
      <c r="N802" s="160">
        <v>1.0479999999999983</v>
      </c>
      <c r="O802" s="160" t="s">
        <v>42</v>
      </c>
      <c r="P802" s="160">
        <v>1.5077499999999997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0.59510000000000007</v>
      </c>
      <c r="I803" s="162" t="s">
        <v>118</v>
      </c>
      <c r="J803" s="161">
        <v>-0.59510000000000007</v>
      </c>
      <c r="K803" s="160">
        <v>0</v>
      </c>
      <c r="L803" s="160">
        <v>0.15760000000000007</v>
      </c>
      <c r="M803" s="160">
        <v>0</v>
      </c>
      <c r="N803" s="160">
        <v>0</v>
      </c>
      <c r="O803" s="160" t="s">
        <v>42</v>
      </c>
      <c r="P803" s="160">
        <v>3.9400000000000018E-2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14.718400000000001</v>
      </c>
      <c r="I804" s="162" t="s">
        <v>118</v>
      </c>
      <c r="J804" s="161">
        <v>-14.718400000000001</v>
      </c>
      <c r="K804" s="160">
        <v>1.7163000000000004</v>
      </c>
      <c r="L804" s="160">
        <v>0</v>
      </c>
      <c r="M804" s="160">
        <v>0.81900000000000084</v>
      </c>
      <c r="N804" s="160">
        <v>0</v>
      </c>
      <c r="O804" s="160" t="s">
        <v>42</v>
      </c>
      <c r="P804" s="160">
        <v>0.6338250000000003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161">
        <v>50</v>
      </c>
      <c r="H811" s="160">
        <v>1221.0591000000002</v>
      </c>
      <c r="I811" s="162">
        <v>2442.1182000000003</v>
      </c>
      <c r="J811" s="161">
        <v>-1171.0591000000002</v>
      </c>
      <c r="K811" s="160">
        <v>25.433499999999867</v>
      </c>
      <c r="L811" s="160">
        <v>63.23660000000018</v>
      </c>
      <c r="M811" s="160">
        <v>13.087999999999965</v>
      </c>
      <c r="N811" s="160">
        <v>5.3839999999997872</v>
      </c>
      <c r="O811" s="160">
        <v>10.767999999999574</v>
      </c>
      <c r="P811" s="160">
        <v>26.78552499999995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0.20499999999999996</v>
      </c>
      <c r="L815" s="160">
        <v>0.21499999999999997</v>
      </c>
      <c r="M815" s="160">
        <v>-1.214</v>
      </c>
      <c r="N815" s="160">
        <v>0</v>
      </c>
      <c r="O815" s="160" t="s">
        <v>42</v>
      </c>
      <c r="P815" s="160">
        <v>-0.19850000000000001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1133.2</v>
      </c>
      <c r="H818" s="177">
        <v>1221.0590999999999</v>
      </c>
      <c r="I818" s="176"/>
      <c r="J818" s="185">
        <v>-87.859099999999899</v>
      </c>
      <c r="K818" s="177">
        <v>25.638499999999794</v>
      </c>
      <c r="L818" s="177">
        <v>63.451600000000099</v>
      </c>
      <c r="M818" s="177">
        <v>11.874000000000024</v>
      </c>
      <c r="N818" s="177">
        <v>5.3839999999997872</v>
      </c>
      <c r="O818" s="177">
        <v>0.49704579025108814</v>
      </c>
      <c r="P818" s="186">
        <v>26.587024999999926</v>
      </c>
      <c r="Q818" s="153">
        <v>0</v>
      </c>
      <c r="T818" s="130"/>
    </row>
    <row r="819" spans="1:20" ht="10.7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43816</v>
      </c>
      <c r="L829" s="151">
        <v>43838</v>
      </c>
      <c r="M829" s="151">
        <v>43845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3601.241</v>
      </c>
      <c r="I832" s="162">
        <v>88.618452171221278</v>
      </c>
      <c r="J832" s="161">
        <v>462.51876082495573</v>
      </c>
      <c r="K832" s="160">
        <v>0</v>
      </c>
      <c r="L832" s="160">
        <v>0</v>
      </c>
      <c r="M832" s="160">
        <v>40.771999999999935</v>
      </c>
      <c r="N832" s="160">
        <v>0</v>
      </c>
      <c r="O832" s="160">
        <v>0</v>
      </c>
      <c r="P832" s="160">
        <v>10.192999999999984</v>
      </c>
      <c r="Q832" s="146">
        <v>43.376117023933723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5721.299</v>
      </c>
      <c r="I842" s="162">
        <v>76.194274031493393</v>
      </c>
      <c r="J842" s="161">
        <v>1787.531647346563</v>
      </c>
      <c r="K842" s="160">
        <v>0</v>
      </c>
      <c r="L842" s="160">
        <v>0</v>
      </c>
      <c r="M842" s="160">
        <v>40.771999999999935</v>
      </c>
      <c r="N842" s="160">
        <v>0</v>
      </c>
      <c r="O842" s="160">
        <v>0</v>
      </c>
      <c r="P842" s="166">
        <v>10.192999999999984</v>
      </c>
      <c r="Q842" s="146" t="s">
        <v>237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6533.0370000000003</v>
      </c>
      <c r="I857" s="162">
        <v>73.716827711314963</v>
      </c>
      <c r="J857" s="161">
        <v>2329.3044800000007</v>
      </c>
      <c r="K857" s="160">
        <v>0</v>
      </c>
      <c r="L857" s="160">
        <v>0</v>
      </c>
      <c r="M857" s="160">
        <v>40.771999999999935</v>
      </c>
      <c r="N857" s="160">
        <v>0</v>
      </c>
      <c r="O857" s="160">
        <v>0</v>
      </c>
      <c r="P857" s="160">
        <v>10.192999999999984</v>
      </c>
      <c r="Q857" s="146" t="s">
        <v>237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6533.0370000000003</v>
      </c>
      <c r="I864" s="176">
        <v>73.716374217536654</v>
      </c>
      <c r="J864" s="185">
        <v>2329.3590000000004</v>
      </c>
      <c r="K864" s="177">
        <v>0</v>
      </c>
      <c r="L864" s="177">
        <v>0</v>
      </c>
      <c r="M864" s="177">
        <v>40.771999999999935</v>
      </c>
      <c r="N864" s="177">
        <v>0</v>
      </c>
      <c r="O864" s="177">
        <v>0</v>
      </c>
      <c r="P864" s="177">
        <v>10.192999999999984</v>
      </c>
      <c r="Q864" s="153" t="s">
        <v>237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43816</v>
      </c>
      <c r="L869" s="151">
        <v>43838</v>
      </c>
      <c r="M869" s="151">
        <v>43845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1741.4929999999999</v>
      </c>
      <c r="I872" s="162">
        <v>98.220345244616581</v>
      </c>
      <c r="J872" s="161">
        <v>31.554117338910601</v>
      </c>
      <c r="K872" s="160">
        <v>8.9070000000001528</v>
      </c>
      <c r="L872" s="160">
        <v>34.660999999999831</v>
      </c>
      <c r="M872" s="160">
        <v>13.375000000000114</v>
      </c>
      <c r="N872" s="160">
        <v>17.34399999999988</v>
      </c>
      <c r="O872" s="160">
        <v>0.97820299474222305</v>
      </c>
      <c r="P872" s="160">
        <v>18.571749999999994</v>
      </c>
      <c r="Q872" s="146">
        <v>0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169.43690000000001</v>
      </c>
      <c r="I873" s="162">
        <v>85.383064135803437</v>
      </c>
      <c r="J873" s="161">
        <v>29.006317885115124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237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54.878744264485334</v>
      </c>
      <c r="E875" s="160">
        <v>0</v>
      </c>
      <c r="F875" s="160">
        <v>-149.6</v>
      </c>
      <c r="G875" s="161">
        <v>54.878744264485334</v>
      </c>
      <c r="H875" s="160">
        <v>54.620999999999995</v>
      </c>
      <c r="I875" s="162">
        <v>99.530338625747063</v>
      </c>
      <c r="J875" s="161">
        <v>0.25774426448533916</v>
      </c>
      <c r="K875" s="160">
        <v>0</v>
      </c>
      <c r="L875" s="160">
        <v>0</v>
      </c>
      <c r="M875" s="160">
        <v>0.31600000000000072</v>
      </c>
      <c r="N875" s="160">
        <v>0</v>
      </c>
      <c r="O875" s="160">
        <v>0</v>
      </c>
      <c r="P875" s="160">
        <v>7.9000000000000181E-2</v>
      </c>
      <c r="Q875" s="146">
        <v>1.2625856263966906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1.891</v>
      </c>
      <c r="I877" s="162">
        <v>18.475028580145576</v>
      </c>
      <c r="J877" s="161">
        <v>8.3444374814455617</v>
      </c>
      <c r="K877" s="160">
        <v>0</v>
      </c>
      <c r="L877" s="160">
        <v>5.2000000000000046E-2</v>
      </c>
      <c r="M877" s="160">
        <v>0</v>
      </c>
      <c r="N877" s="160">
        <v>0</v>
      </c>
      <c r="O877" s="160">
        <v>0</v>
      </c>
      <c r="P877" s="160">
        <v>1.3000000000000012E-2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289.83199999999999</v>
      </c>
      <c r="I878" s="162">
        <v>94.503532901770782</v>
      </c>
      <c r="J878" s="161">
        <v>16.857063467350258</v>
      </c>
      <c r="K878" s="160">
        <v>0</v>
      </c>
      <c r="L878" s="160">
        <v>5.1139999999999759</v>
      </c>
      <c r="M878" s="160">
        <v>0</v>
      </c>
      <c r="N878" s="160">
        <v>0</v>
      </c>
      <c r="O878" s="160">
        <v>0</v>
      </c>
      <c r="P878" s="160">
        <v>1.278499999999994</v>
      </c>
      <c r="Q878" s="146">
        <v>11.185032043293186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2490.1710087735896</v>
      </c>
      <c r="E882" s="160">
        <v>0</v>
      </c>
      <c r="F882" s="160">
        <v>212.19999999999936</v>
      </c>
      <c r="G882" s="161">
        <v>2490.1710087735896</v>
      </c>
      <c r="H882" s="160">
        <v>2406.3818999999994</v>
      </c>
      <c r="I882" s="162">
        <v>96.635206639287944</v>
      </c>
      <c r="J882" s="161">
        <v>83.789108773590129</v>
      </c>
      <c r="K882" s="160">
        <v>8.9070000000001528</v>
      </c>
      <c r="L882" s="160">
        <v>39.826999999999806</v>
      </c>
      <c r="M882" s="160">
        <v>13.691000000000114</v>
      </c>
      <c r="N882" s="160">
        <v>17.34399999999988</v>
      </c>
      <c r="O882" s="160">
        <v>0.69649835047038833</v>
      </c>
      <c r="P882" s="166">
        <v>19.942249999999991</v>
      </c>
      <c r="Q882" s="146">
        <v>2.2015875226511641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235.55</v>
      </c>
      <c r="I884" s="162">
        <v>93.618206604363024</v>
      </c>
      <c r="J884" s="161">
        <v>16.05704156131776</v>
      </c>
      <c r="K884" s="160">
        <v>4.1589999999999918</v>
      </c>
      <c r="L884" s="160">
        <v>23.460000000000008</v>
      </c>
      <c r="M884" s="160">
        <v>0</v>
      </c>
      <c r="N884" s="160">
        <v>0</v>
      </c>
      <c r="O884" s="160">
        <v>0</v>
      </c>
      <c r="P884" s="160">
        <v>6.9047499999999999</v>
      </c>
      <c r="Q884" s="146">
        <v>0.32550658044357306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31.84901981729476</v>
      </c>
      <c r="E885" s="160">
        <v>0</v>
      </c>
      <c r="F885" s="160">
        <v>-57.299999999999983</v>
      </c>
      <c r="G885" s="161">
        <v>31.84901981729476</v>
      </c>
      <c r="H885" s="160">
        <v>27.837199999999999</v>
      </c>
      <c r="I885" s="162">
        <v>87.403631759127947</v>
      </c>
      <c r="J885" s="161">
        <v>4.0118198172947608</v>
      </c>
      <c r="K885" s="160">
        <v>0</v>
      </c>
      <c r="L885" s="160">
        <v>0</v>
      </c>
      <c r="M885" s="160">
        <v>1.1033000000000008</v>
      </c>
      <c r="N885" s="160">
        <v>0</v>
      </c>
      <c r="O885" s="160">
        <v>0</v>
      </c>
      <c r="P885" s="160">
        <v>0.27582500000000021</v>
      </c>
      <c r="Q885" s="146">
        <v>12.544801295367561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64.943600000000004</v>
      </c>
      <c r="I888" s="162">
        <v>99.576227047997236</v>
      </c>
      <c r="J888" s="161">
        <v>0.27638465426512937</v>
      </c>
      <c r="K888" s="160">
        <v>1.1060000000000016</v>
      </c>
      <c r="L888" s="160">
        <v>9.1499999999996362E-2</v>
      </c>
      <c r="M888" s="160">
        <v>2.9199999999995896E-2</v>
      </c>
      <c r="N888" s="160">
        <v>0</v>
      </c>
      <c r="O888" s="160">
        <v>0</v>
      </c>
      <c r="P888" s="160">
        <v>0.30667499999999848</v>
      </c>
      <c r="Q888" s="146">
        <v>0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8.3115748717261368</v>
      </c>
      <c r="E890" s="160">
        <v>0</v>
      </c>
      <c r="F890" s="160">
        <v>-97.1</v>
      </c>
      <c r="G890" s="161">
        <v>8.3115748717261368</v>
      </c>
      <c r="H890" s="160">
        <v>6.1017000000000001</v>
      </c>
      <c r="I890" s="162">
        <v>73.412080071087743</v>
      </c>
      <c r="J890" s="161">
        <v>2.2098748717261367</v>
      </c>
      <c r="K890" s="160">
        <v>9.3599999999999905E-2</v>
      </c>
      <c r="L890" s="160">
        <v>0</v>
      </c>
      <c r="M890" s="160">
        <v>2.2428000000000003</v>
      </c>
      <c r="N890" s="160">
        <v>0</v>
      </c>
      <c r="O890" s="160">
        <v>0</v>
      </c>
      <c r="P890" s="160">
        <v>0.58410000000000006</v>
      </c>
      <c r="Q890" s="146">
        <v>1.7833844747922214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3.6478707105707109E-3</v>
      </c>
      <c r="E892" s="160">
        <v>0</v>
      </c>
      <c r="F892" s="160">
        <v>-1.6</v>
      </c>
      <c r="G892" s="161">
        <v>3.6478707105707109E-3</v>
      </c>
      <c r="H892" s="160">
        <v>0</v>
      </c>
      <c r="I892" s="162">
        <v>0</v>
      </c>
      <c r="J892" s="161">
        <v>3.6478707105707109E-3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2.3569</v>
      </c>
      <c r="I896" s="162" t="s">
        <v>118</v>
      </c>
      <c r="J896" s="161">
        <v>-2.3569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2898.6801668209478</v>
      </c>
      <c r="E897" s="160">
        <v>0</v>
      </c>
      <c r="F897" s="160">
        <v>52.499999999999545</v>
      </c>
      <c r="G897" s="161">
        <v>2898.6801668209478</v>
      </c>
      <c r="H897" s="160">
        <v>2759.7117999999996</v>
      </c>
      <c r="I897" s="162">
        <v>95.205805441675949</v>
      </c>
      <c r="J897" s="161">
        <v>138.96836682094818</v>
      </c>
      <c r="K897" s="160">
        <v>14.265600000000177</v>
      </c>
      <c r="L897" s="160">
        <v>63.378499999999804</v>
      </c>
      <c r="M897" s="160">
        <v>17.066300000000069</v>
      </c>
      <c r="N897" s="160">
        <v>17.34399999999988</v>
      </c>
      <c r="O897" s="160">
        <v>0.59834127954245675</v>
      </c>
      <c r="P897" s="160">
        <v>28.013599999999983</v>
      </c>
      <c r="Q897" s="146">
        <v>2.9607464524712377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0</v>
      </c>
      <c r="F901" s="160">
        <v>-12.799999999999994</v>
      </c>
      <c r="G901" s="161">
        <v>9.9073728815790183</v>
      </c>
      <c r="H901" s="160">
        <v>8.5999999999999993E-2</v>
      </c>
      <c r="I901" s="162">
        <v>0.86804040816815886</v>
      </c>
      <c r="J901" s="161">
        <v>9.821372881579018</v>
      </c>
      <c r="K901" s="160">
        <v>0.37000000000000011</v>
      </c>
      <c r="L901" s="160">
        <v>0.20000000000000018</v>
      </c>
      <c r="M901" s="160">
        <v>-2.5670000000000002</v>
      </c>
      <c r="N901" s="160">
        <v>0</v>
      </c>
      <c r="O901" s="160">
        <v>0</v>
      </c>
      <c r="P901" s="160">
        <v>-0.49924999999999997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2759.7977999999994</v>
      </c>
      <c r="I904" s="176">
        <v>94.538326281833221</v>
      </c>
      <c r="J904" s="185">
        <v>159.43920000000026</v>
      </c>
      <c r="K904" s="177">
        <v>14.635600000000068</v>
      </c>
      <c r="L904" s="177">
        <v>63.578499999999622</v>
      </c>
      <c r="M904" s="177">
        <v>14.499300000000062</v>
      </c>
      <c r="N904" s="177">
        <v>17.34399999999988</v>
      </c>
      <c r="O904" s="177">
        <v>0.59412784916058148</v>
      </c>
      <c r="P904" s="186">
        <v>27.514349999999908</v>
      </c>
      <c r="Q904" s="153">
        <v>3.7947652770281977</v>
      </c>
      <c r="T904" s="130"/>
    </row>
    <row r="905" spans="1:20" ht="10.7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43816</v>
      </c>
      <c r="L914" s="151">
        <v>43838</v>
      </c>
      <c r="M914" s="151">
        <v>43845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465.14699999999999</v>
      </c>
      <c r="I917" s="162">
        <v>213.76240808823528</v>
      </c>
      <c r="J917" s="161">
        <v>-247.547</v>
      </c>
      <c r="K917" s="160">
        <v>1.6719999999999686</v>
      </c>
      <c r="L917" s="160">
        <v>7.6899999999999977</v>
      </c>
      <c r="M917" s="160">
        <v>1.4740000000000464</v>
      </c>
      <c r="N917" s="160">
        <v>6.6949999999999932</v>
      </c>
      <c r="O917" s="160">
        <v>3.076746323529409</v>
      </c>
      <c r="P917" s="160">
        <v>4.3827500000000015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41.764000000000003</v>
      </c>
      <c r="I918" s="162">
        <v>121.05507246376813</v>
      </c>
      <c r="J918" s="161">
        <v>-7.2640000000000029</v>
      </c>
      <c r="K918" s="160">
        <v>0</v>
      </c>
      <c r="L918" s="160">
        <v>1.3320000000000007</v>
      </c>
      <c r="M918" s="160">
        <v>0</v>
      </c>
      <c r="N918" s="160">
        <v>0</v>
      </c>
      <c r="O918" s="160">
        <v>0</v>
      </c>
      <c r="P918" s="160">
        <v>0.33300000000000018</v>
      </c>
      <c r="Q918" s="146">
        <v>0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8.9770000000000003</v>
      </c>
      <c r="I920" s="162">
        <v>18.624481327800833</v>
      </c>
      <c r="J920" s="161">
        <v>39.222999999999999</v>
      </c>
      <c r="K920" s="160">
        <v>0</v>
      </c>
      <c r="L920" s="160">
        <v>0</v>
      </c>
      <c r="M920" s="160">
        <v>0.31600000000000072</v>
      </c>
      <c r="N920" s="160">
        <v>0</v>
      </c>
      <c r="O920" s="160">
        <v>0</v>
      </c>
      <c r="P920" s="160">
        <v>7.9000000000000181E-2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15.815</v>
      </c>
      <c r="I923" s="162">
        <v>70.602678571428569</v>
      </c>
      <c r="J923" s="161">
        <v>6.5849999999999991</v>
      </c>
      <c r="K923" s="160">
        <v>0</v>
      </c>
      <c r="L923" s="160">
        <v>2.8460000000000001</v>
      </c>
      <c r="M923" s="160">
        <v>0</v>
      </c>
      <c r="N923" s="160">
        <v>0</v>
      </c>
      <c r="O923" s="160">
        <v>0</v>
      </c>
      <c r="P923" s="160">
        <v>0.71150000000000002</v>
      </c>
      <c r="Q923" s="146">
        <v>7.2550948699929716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549.49799999999993</v>
      </c>
      <c r="I927" s="162">
        <v>140.1768809576028</v>
      </c>
      <c r="J927" s="161">
        <v>-157.49469942278256</v>
      </c>
      <c r="K927" s="160">
        <v>1.6719999999999686</v>
      </c>
      <c r="L927" s="160">
        <v>11.867999999999999</v>
      </c>
      <c r="M927" s="160">
        <v>1.7900000000000471</v>
      </c>
      <c r="N927" s="160">
        <v>6.6949999999999932</v>
      </c>
      <c r="O927" s="160">
        <v>1.7078937830731864</v>
      </c>
      <c r="P927" s="166">
        <v>5.5062500000000023</v>
      </c>
      <c r="Q927" s="146">
        <v>0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12.977</v>
      </c>
      <c r="I933" s="162">
        <v>108.15876166200808</v>
      </c>
      <c r="J933" s="161">
        <v>-0.97889665581358898</v>
      </c>
      <c r="K933" s="160">
        <v>0</v>
      </c>
      <c r="L933" s="160">
        <v>0.87599999999999945</v>
      </c>
      <c r="M933" s="160">
        <v>0</v>
      </c>
      <c r="N933" s="160">
        <v>0</v>
      </c>
      <c r="O933" s="160">
        <v>0</v>
      </c>
      <c r="P933" s="160">
        <v>0.21899999999999986</v>
      </c>
      <c r="Q933" s="146">
        <v>0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566.82599999999991</v>
      </c>
      <c r="I942" s="162">
        <v>115.71913128173071</v>
      </c>
      <c r="J942" s="161">
        <v>-76.996882099001425</v>
      </c>
      <c r="K942" s="160">
        <v>1.6720000000000255</v>
      </c>
      <c r="L942" s="160">
        <v>12.743999999999915</v>
      </c>
      <c r="M942" s="160">
        <v>1.7900000000000773</v>
      </c>
      <c r="N942" s="160">
        <v>6.6949999999999363</v>
      </c>
      <c r="O942" s="160">
        <v>1.366803188158588</v>
      </c>
      <c r="P942" s="160">
        <v>5.7252499999999884</v>
      </c>
      <c r="Q942" s="146">
        <v>0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566.82599999999991</v>
      </c>
      <c r="I949" s="176">
        <v>112.82364649681529</v>
      </c>
      <c r="J949" s="185">
        <v>-64.425999999999988</v>
      </c>
      <c r="K949" s="177">
        <v>1.6720000000000255</v>
      </c>
      <c r="L949" s="177">
        <v>12.743999999999915</v>
      </c>
      <c r="M949" s="177">
        <v>1.7900000000000773</v>
      </c>
      <c r="N949" s="177">
        <v>6.6949999999999363</v>
      </c>
      <c r="O949" s="177">
        <v>1.332603503184701</v>
      </c>
      <c r="P949" s="186">
        <v>5.7252499999999884</v>
      </c>
      <c r="Q949" s="153">
        <v>0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43816</v>
      </c>
      <c r="L954" s="151">
        <v>43838</v>
      </c>
      <c r="M954" s="151">
        <v>43845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192.11699999999999</v>
      </c>
      <c r="I957" s="162" t="s">
        <v>118</v>
      </c>
      <c r="J957" s="161">
        <v>-192.11699999999999</v>
      </c>
      <c r="K957" s="160">
        <v>1.7789999999999964</v>
      </c>
      <c r="L957" s="160">
        <v>14.318999999999988</v>
      </c>
      <c r="M957" s="160">
        <v>3.0579999999999927</v>
      </c>
      <c r="N957" s="160">
        <v>1.5420000000000016</v>
      </c>
      <c r="O957" s="160" t="s">
        <v>42</v>
      </c>
      <c r="P957" s="160">
        <v>5.1744999999999948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17.608999999999998</v>
      </c>
      <c r="I958" s="162" t="s">
        <v>118</v>
      </c>
      <c r="J958" s="161">
        <v>-17.608999999999998</v>
      </c>
      <c r="K958" s="160">
        <v>0</v>
      </c>
      <c r="L958" s="160">
        <v>0.63999999999999702</v>
      </c>
      <c r="M958" s="160">
        <v>0</v>
      </c>
      <c r="N958" s="160">
        <v>0</v>
      </c>
      <c r="O958" s="160" t="s">
        <v>42</v>
      </c>
      <c r="P958" s="160">
        <v>0.15999999999999925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2.0920000000000001</v>
      </c>
      <c r="I960" s="162" t="s">
        <v>118</v>
      </c>
      <c r="J960" s="161">
        <v>-2.0920000000000001</v>
      </c>
      <c r="K960" s="160">
        <v>0</v>
      </c>
      <c r="L960" s="160">
        <v>0</v>
      </c>
      <c r="M960" s="160">
        <v>7.4000000000000288E-2</v>
      </c>
      <c r="N960" s="160">
        <v>0</v>
      </c>
      <c r="O960" s="160" t="s">
        <v>42</v>
      </c>
      <c r="P960" s="160">
        <v>1.8500000000000072E-2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36.152999999999999</v>
      </c>
      <c r="I963" s="162" t="s">
        <v>118</v>
      </c>
      <c r="J963" s="161">
        <v>-36.152999999999999</v>
      </c>
      <c r="K963" s="160">
        <v>0</v>
      </c>
      <c r="L963" s="160">
        <v>5.4000000000002046E-2</v>
      </c>
      <c r="M963" s="160">
        <v>0</v>
      </c>
      <c r="N963" s="160">
        <v>0</v>
      </c>
      <c r="O963" s="160" t="s">
        <v>42</v>
      </c>
      <c r="P963" s="160">
        <v>1.3500000000000512E-2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259.82000000000005</v>
      </c>
      <c r="I967" s="162" t="s">
        <v>118</v>
      </c>
      <c r="J967" s="161">
        <v>-259.82000000000005</v>
      </c>
      <c r="K967" s="160">
        <v>1.7789999999999964</v>
      </c>
      <c r="L967" s="160">
        <v>15.012999999999987</v>
      </c>
      <c r="M967" s="160">
        <v>3.131999999999993</v>
      </c>
      <c r="N967" s="160">
        <v>1.5420000000000016</v>
      </c>
      <c r="O967" s="160" t="s">
        <v>42</v>
      </c>
      <c r="P967" s="166">
        <v>5.3664999999999949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16.437999999999999</v>
      </c>
      <c r="I969" s="162" t="s">
        <v>118</v>
      </c>
      <c r="J969" s="161">
        <v>-16.437999999999999</v>
      </c>
      <c r="K969" s="160">
        <v>0</v>
      </c>
      <c r="L969" s="160">
        <v>2.7999999999999989</v>
      </c>
      <c r="M969" s="160">
        <v>0</v>
      </c>
      <c r="N969" s="160">
        <v>0</v>
      </c>
      <c r="O969" s="160" t="s">
        <v>42</v>
      </c>
      <c r="P969" s="160">
        <v>0.69999999999999973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8.9252000000000002</v>
      </c>
      <c r="I970" s="162" t="s">
        <v>118</v>
      </c>
      <c r="J970" s="161">
        <v>-8.9252000000000002</v>
      </c>
      <c r="K970" s="160">
        <v>0</v>
      </c>
      <c r="L970" s="160">
        <v>0</v>
      </c>
      <c r="M970" s="160">
        <v>1.4396000000000004</v>
      </c>
      <c r="N970" s="160">
        <v>0</v>
      </c>
      <c r="O970" s="160" t="s">
        <v>42</v>
      </c>
      <c r="P970" s="160">
        <v>0.35990000000000011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6.1515999999999993</v>
      </c>
      <c r="I973" s="162" t="s">
        <v>118</v>
      </c>
      <c r="J973" s="161">
        <v>-6.1515999999999993</v>
      </c>
      <c r="K973" s="160">
        <v>0.875</v>
      </c>
      <c r="L973" s="160">
        <v>0.37699999999999978</v>
      </c>
      <c r="M973" s="160">
        <v>0</v>
      </c>
      <c r="N973" s="160">
        <v>2.2999999999999687E-2</v>
      </c>
      <c r="O973" s="160" t="s">
        <v>42</v>
      </c>
      <c r="P973" s="160">
        <v>0.31874999999999987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6.9392999999999994</v>
      </c>
      <c r="I975" s="162" t="s">
        <v>118</v>
      </c>
      <c r="J975" s="161">
        <v>-6.9392999999999994</v>
      </c>
      <c r="K975" s="160">
        <v>0</v>
      </c>
      <c r="L975" s="160">
        <v>0</v>
      </c>
      <c r="M975" s="160">
        <v>1.8548999999999998</v>
      </c>
      <c r="N975" s="160">
        <v>0</v>
      </c>
      <c r="O975" s="160" t="s">
        <v>42</v>
      </c>
      <c r="P975" s="160">
        <v>0.46372499999999994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304.14050000000003</v>
      </c>
      <c r="I982" s="162" t="s">
        <v>118</v>
      </c>
      <c r="J982" s="161">
        <v>-304.14050000000003</v>
      </c>
      <c r="K982" s="160">
        <v>2.6539999999999964</v>
      </c>
      <c r="L982" s="160">
        <v>18.190000000000055</v>
      </c>
      <c r="M982" s="160">
        <v>6.4265000000000327</v>
      </c>
      <c r="N982" s="160">
        <v>1.5649999999999409</v>
      </c>
      <c r="O982" s="160" t="s">
        <v>42</v>
      </c>
      <c r="P982" s="160">
        <v>7.2088750000000061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0.57800000000000029</v>
      </c>
      <c r="L986" s="160">
        <v>0.4399999999999995</v>
      </c>
      <c r="M986" s="160">
        <v>-8.0359999999999996</v>
      </c>
      <c r="N986" s="160">
        <v>0</v>
      </c>
      <c r="O986" s="160" t="s">
        <v>42</v>
      </c>
      <c r="P986" s="160">
        <v>-1.7544999999999999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304.14050000000003</v>
      </c>
      <c r="I989" s="176">
        <v>44.719967651815914</v>
      </c>
      <c r="J989" s="185">
        <v>375.95949999999999</v>
      </c>
      <c r="K989" s="177">
        <v>3.2319999999999709</v>
      </c>
      <c r="L989" s="177">
        <v>18.630000000000052</v>
      </c>
      <c r="M989" s="177">
        <v>-1.6094999999999118</v>
      </c>
      <c r="N989" s="177">
        <v>1.5649999999999409</v>
      </c>
      <c r="O989" s="177" t="s">
        <v>42</v>
      </c>
      <c r="P989" s="186">
        <v>5.4543750000000131</v>
      </c>
      <c r="Q989" s="153">
        <v>0</v>
      </c>
      <c r="T989" s="130"/>
    </row>
    <row r="990" spans="1:20" ht="10.7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43816</v>
      </c>
      <c r="L999" s="151">
        <v>43838</v>
      </c>
      <c r="M999" s="151">
        <v>43845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1461.9432999999999</v>
      </c>
      <c r="I1002" s="162">
        <v>80.181798149018263</v>
      </c>
      <c r="J1002" s="161">
        <v>361.34245031825958</v>
      </c>
      <c r="K1002" s="160">
        <v>2.1910000000000309</v>
      </c>
      <c r="L1002" s="160">
        <v>17.549999999999955</v>
      </c>
      <c r="M1002" s="160">
        <v>6.6220000000000709</v>
      </c>
      <c r="N1002" s="160">
        <v>-1.4180000000001201</v>
      </c>
      <c r="O1002" s="160">
        <v>-7.777168223645714E-2</v>
      </c>
      <c r="P1002" s="160">
        <v>6.2362499999999841</v>
      </c>
      <c r="Q1002" s="146" t="s">
        <v>237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188.36350000000002</v>
      </c>
      <c r="I1003" s="162">
        <v>84.044285049875924</v>
      </c>
      <c r="J1003" s="161">
        <v>35.76060301094958</v>
      </c>
      <c r="K1003" s="160">
        <v>0</v>
      </c>
      <c r="L1003" s="160">
        <v>17.504999999999995</v>
      </c>
      <c r="M1003" s="160">
        <v>0</v>
      </c>
      <c r="N1003" s="160">
        <v>0</v>
      </c>
      <c r="O1003" s="160">
        <v>0</v>
      </c>
      <c r="P1003" s="160">
        <v>4.3762499999999989</v>
      </c>
      <c r="Q1003" s="146">
        <v>6.1715173975320408</v>
      </c>
      <c r="T1003" s="130"/>
    </row>
    <row r="1004" spans="1:21" ht="10.7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237</v>
      </c>
      <c r="T1004" s="130"/>
    </row>
    <row r="1005" spans="1:21" ht="10.7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143.369</v>
      </c>
      <c r="I1005" s="162">
        <v>59.619660205655244</v>
      </c>
      <c r="J1005" s="161">
        <v>97.10368888392739</v>
      </c>
      <c r="K1005" s="160">
        <v>0</v>
      </c>
      <c r="L1005" s="160">
        <v>0</v>
      </c>
      <c r="M1005" s="160">
        <v>0.85699999999999932</v>
      </c>
      <c r="N1005" s="160">
        <v>0</v>
      </c>
      <c r="O1005" s="160">
        <v>0</v>
      </c>
      <c r="P1005" s="160">
        <v>0.21424999999999983</v>
      </c>
      <c r="Q1005" s="146" t="s">
        <v>237</v>
      </c>
      <c r="T1005" s="130"/>
    </row>
    <row r="1006" spans="1:21" ht="10.7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237</v>
      </c>
      <c r="T1008" s="130"/>
    </row>
    <row r="1009" spans="1:20" ht="10.7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2338.3757999999998</v>
      </c>
      <c r="I1012" s="162">
        <v>78.973826940351273</v>
      </c>
      <c r="J1012" s="161">
        <v>622.57454341715356</v>
      </c>
      <c r="K1012" s="160">
        <v>2.1910000000000309</v>
      </c>
      <c r="L1012" s="160">
        <v>35.05499999999995</v>
      </c>
      <c r="M1012" s="160">
        <v>7.4790000000000703</v>
      </c>
      <c r="N1012" s="160">
        <v>-1.4180000000001201</v>
      </c>
      <c r="O1012" s="160">
        <v>-4.7890029738345566E-2</v>
      </c>
      <c r="P1012" s="166">
        <v>10.826749999999983</v>
      </c>
      <c r="Q1012" s="146" t="s">
        <v>237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30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7.5</v>
      </c>
      <c r="Q1014" s="146">
        <v>0</v>
      </c>
      <c r="T1014" s="130"/>
    </row>
    <row r="1015" spans="1:20" ht="10.7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173.38210000000001</v>
      </c>
      <c r="I1015" s="162">
        <v>69.217333259535877</v>
      </c>
      <c r="J1015" s="161">
        <v>77.107324881322825</v>
      </c>
      <c r="K1015" s="160">
        <v>1.3837000000000046</v>
      </c>
      <c r="L1015" s="160">
        <v>0</v>
      </c>
      <c r="M1015" s="160">
        <v>9.1630000000000109</v>
      </c>
      <c r="N1015" s="160">
        <v>0</v>
      </c>
      <c r="O1015" s="160">
        <v>0</v>
      </c>
      <c r="P1015" s="160">
        <v>2.6366750000000039</v>
      </c>
      <c r="Q1015" s="146">
        <v>27.244152154255914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58.988199999999999</v>
      </c>
      <c r="I1018" s="162">
        <v>87.894511339377431</v>
      </c>
      <c r="J1018" s="161">
        <v>8.1242955371050769</v>
      </c>
      <c r="K1018" s="160">
        <v>0.30800000000000693</v>
      </c>
      <c r="L1018" s="160">
        <v>0.33399999999999608</v>
      </c>
      <c r="M1018" s="160">
        <v>0</v>
      </c>
      <c r="N1018" s="160">
        <v>0</v>
      </c>
      <c r="O1018" s="160">
        <v>0</v>
      </c>
      <c r="P1018" s="160">
        <v>0.16050000000000075</v>
      </c>
      <c r="Q1018" s="146">
        <v>48.618663782585912</v>
      </c>
      <c r="T1018" s="130"/>
    </row>
    <row r="1019" spans="1:20" ht="10.7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90.137900000000002</v>
      </c>
      <c r="I1020" s="162">
        <v>37.860253822962356</v>
      </c>
      <c r="J1020" s="161">
        <v>147.94264859191438</v>
      </c>
      <c r="K1020" s="160">
        <v>7.2165999999999997</v>
      </c>
      <c r="L1020" s="160">
        <v>0</v>
      </c>
      <c r="M1020" s="160">
        <v>12.685400000000001</v>
      </c>
      <c r="N1020" s="160">
        <v>0</v>
      </c>
      <c r="O1020" s="160">
        <v>0</v>
      </c>
      <c r="P1020" s="160">
        <v>4.9755000000000003</v>
      </c>
      <c r="Q1020" s="146">
        <v>27.73422743280361</v>
      </c>
      <c r="T1020" s="130"/>
    </row>
    <row r="1021" spans="1:20" ht="10.7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2816.4687999999996</v>
      </c>
      <c r="I1027" s="162">
        <v>70.75768910962185</v>
      </c>
      <c r="J1027" s="161">
        <v>1163.9732345562238</v>
      </c>
      <c r="K1027" s="160">
        <v>41.099300000000312</v>
      </c>
      <c r="L1027" s="160">
        <v>35.389000000000124</v>
      </c>
      <c r="M1027" s="160">
        <v>29.327400000000125</v>
      </c>
      <c r="N1027" s="160">
        <v>-1.4180000000001201</v>
      </c>
      <c r="O1027" s="160">
        <v>-3.5624184140599147E-2</v>
      </c>
      <c r="P1027" s="160">
        <v>26.09942500000011</v>
      </c>
      <c r="Q1027" s="146">
        <v>42.597658168952719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7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2816.6117999999997</v>
      </c>
      <c r="I1034" s="176">
        <v>70.705363754804068</v>
      </c>
      <c r="J1034" s="185">
        <v>1166.9782000000009</v>
      </c>
      <c r="K1034" s="177">
        <v>41.099300000000312</v>
      </c>
      <c r="L1034" s="177">
        <v>35.389000000000124</v>
      </c>
      <c r="M1034" s="177">
        <v>29.327400000000125</v>
      </c>
      <c r="N1034" s="177">
        <v>-1.4180000000001201</v>
      </c>
      <c r="O1034" s="177">
        <v>-3.5596032724254247E-2</v>
      </c>
      <c r="P1034" s="177">
        <v>26.09942500000011</v>
      </c>
      <c r="Q1034" s="153">
        <v>42.712793481082286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43816</v>
      </c>
      <c r="L1039" s="151">
        <v>43838</v>
      </c>
      <c r="M1039" s="151">
        <v>43845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232.26680814682715</v>
      </c>
      <c r="E1042" s="160">
        <v>0</v>
      </c>
      <c r="F1042" s="160">
        <v>-21.930000000000007</v>
      </c>
      <c r="G1042" s="161">
        <v>232.26680814682715</v>
      </c>
      <c r="H1042" s="160">
        <v>145.01610000000002</v>
      </c>
      <c r="I1042" s="162">
        <v>62.435137055109614</v>
      </c>
      <c r="J1042" s="161">
        <v>87.250708146827122</v>
      </c>
      <c r="K1042" s="160">
        <v>0.25799999999998136</v>
      </c>
      <c r="L1042" s="160">
        <v>1.1009999999999991</v>
      </c>
      <c r="M1042" s="160">
        <v>0.42500000000001137</v>
      </c>
      <c r="N1042" s="160">
        <v>1.4000000000010004E-2</v>
      </c>
      <c r="O1042" s="160">
        <v>6.0275508634707389E-3</v>
      </c>
      <c r="P1042" s="160">
        <v>0.44950000000000045</v>
      </c>
      <c r="Q1042" s="146" t="s">
        <v>237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6.6126000000000005</v>
      </c>
      <c r="I1043" s="162">
        <v>33.566498745713886</v>
      </c>
      <c r="J1043" s="161">
        <v>13.087399246553421</v>
      </c>
      <c r="K1043" s="160">
        <v>0</v>
      </c>
      <c r="L1043" s="160">
        <v>3.2000000000000028E-2</v>
      </c>
      <c r="M1043" s="160">
        <v>0</v>
      </c>
      <c r="N1043" s="160">
        <v>0</v>
      </c>
      <c r="O1043" s="160">
        <v>0</v>
      </c>
      <c r="P1043" s="160">
        <v>8.0000000000000071E-3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237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0.65400000000000003</v>
      </c>
      <c r="I1045" s="162">
        <v>3.5918567168061539</v>
      </c>
      <c r="J1045" s="161">
        <v>17.553853251494143</v>
      </c>
      <c r="K1045" s="160">
        <v>0</v>
      </c>
      <c r="L1045" s="160">
        <v>0</v>
      </c>
      <c r="M1045" s="160">
        <v>4.0000000000000036E-3</v>
      </c>
      <c r="N1045" s="160">
        <v>0</v>
      </c>
      <c r="O1045" s="160">
        <v>0</v>
      </c>
      <c r="P1045" s="160">
        <v>1.0000000000000009E-3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322.89678362379175</v>
      </c>
      <c r="E1052" s="160">
        <v>0</v>
      </c>
      <c r="F1052" s="160">
        <v>-14.100000000000023</v>
      </c>
      <c r="G1052" s="161">
        <v>322.89678362379175</v>
      </c>
      <c r="H1052" s="160">
        <v>170.05570000000003</v>
      </c>
      <c r="I1052" s="162">
        <v>52.66565312032732</v>
      </c>
      <c r="J1052" s="161">
        <v>152.84108362379169</v>
      </c>
      <c r="K1052" s="160">
        <v>0.25799999999998136</v>
      </c>
      <c r="L1052" s="160">
        <v>1.1329999999999991</v>
      </c>
      <c r="M1052" s="160">
        <v>0.42900000000001137</v>
      </c>
      <c r="N1052" s="160">
        <v>1.4000000000010004E-2</v>
      </c>
      <c r="O1052" s="160">
        <v>4.3357508374321421E-3</v>
      </c>
      <c r="P1052" s="166">
        <v>0.45850000000000046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3.0790000000000002</v>
      </c>
      <c r="I1054" s="162">
        <v>32.380649131601487</v>
      </c>
      <c r="J1054" s="161">
        <v>6.4297655206858995</v>
      </c>
      <c r="K1054" s="160">
        <v>6.2999999999999945E-2</v>
      </c>
      <c r="L1054" s="160">
        <v>1.3930000000000002</v>
      </c>
      <c r="M1054" s="160">
        <v>0</v>
      </c>
      <c r="N1054" s="160">
        <v>0</v>
      </c>
      <c r="O1054" s="160">
        <v>0</v>
      </c>
      <c r="P1054" s="160">
        <v>0.36400000000000005</v>
      </c>
      <c r="Q1054" s="146">
        <v>15.664190990895325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39.796541172751972</v>
      </c>
      <c r="E1058" s="160">
        <v>0</v>
      </c>
      <c r="F1058" s="160">
        <v>19.299999999999997</v>
      </c>
      <c r="G1058" s="161">
        <v>39.796541172751972</v>
      </c>
      <c r="H1058" s="160">
        <v>36.0715</v>
      </c>
      <c r="I1058" s="162">
        <v>90.639786617178572</v>
      </c>
      <c r="J1058" s="161">
        <v>3.7250411727519719</v>
      </c>
      <c r="K1058" s="160">
        <v>0</v>
      </c>
      <c r="L1058" s="160">
        <v>4.7000000000000597E-2</v>
      </c>
      <c r="M1058" s="160">
        <v>1.0500000000000398E-2</v>
      </c>
      <c r="N1058" s="160">
        <v>10.266999999999999</v>
      </c>
      <c r="O1058" s="160">
        <v>25.798724455555554</v>
      </c>
      <c r="P1058" s="160">
        <v>2.5811250000000001</v>
      </c>
      <c r="Q1058" s="146">
        <v>0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210.74920000000003</v>
      </c>
      <c r="I1067" s="162">
        <v>49.504601349945482</v>
      </c>
      <c r="J1067" s="161">
        <v>214.96718646319914</v>
      </c>
      <c r="K1067" s="160">
        <v>0.32099999999999795</v>
      </c>
      <c r="L1067" s="160">
        <v>2.5729999999999791</v>
      </c>
      <c r="M1067" s="160">
        <v>0.43950000000000955</v>
      </c>
      <c r="N1067" s="160">
        <v>10.281000000000006</v>
      </c>
      <c r="O1067" s="160">
        <v>2.4149880828908947</v>
      </c>
      <c r="P1067" s="160">
        <v>3.4036249999999981</v>
      </c>
      <c r="Q1067" s="146" t="s">
        <v>237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3.0999999999999917E-2</v>
      </c>
      <c r="L1071" s="160">
        <v>2.0000000000000018E-2</v>
      </c>
      <c r="M1071" s="160">
        <v>-1.089</v>
      </c>
      <c r="N1071" s="160">
        <v>0</v>
      </c>
      <c r="O1071" s="160">
        <v>0</v>
      </c>
      <c r="P1071" s="160">
        <v>-0.25950000000000001</v>
      </c>
      <c r="Q1071" s="146" t="s">
        <v>237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210.74920000000003</v>
      </c>
      <c r="I1074" s="176">
        <v>48.89001271261148</v>
      </c>
      <c r="J1074" s="185">
        <v>220.3187999999999</v>
      </c>
      <c r="K1074" s="177">
        <v>0.35199999999997544</v>
      </c>
      <c r="L1074" s="177">
        <v>2.5929999999999893</v>
      </c>
      <c r="M1074" s="177">
        <v>-0.64949999999998909</v>
      </c>
      <c r="N1074" s="177">
        <v>10.281000000000006</v>
      </c>
      <c r="O1074" s="177">
        <v>2.3850065418913045</v>
      </c>
      <c r="P1074" s="177">
        <v>3.1441249999999954</v>
      </c>
      <c r="Q1074" s="153" t="s">
        <v>237</v>
      </c>
      <c r="T1074" s="130"/>
    </row>
    <row r="1075" spans="1:20" ht="10.7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242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43816</v>
      </c>
      <c r="L1084" s="151">
        <v>43838</v>
      </c>
      <c r="M1084" s="151">
        <v>43845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1.8520000000000001</v>
      </c>
      <c r="I1087" s="162">
        <v>42.623230470379916</v>
      </c>
      <c r="J1087" s="161">
        <v>2.4930484150585608</v>
      </c>
      <c r="K1087" s="160">
        <v>0</v>
      </c>
      <c r="L1087" s="160">
        <v>2.9999999999998916E-3</v>
      </c>
      <c r="M1087" s="160">
        <v>5.0000000000001155E-3</v>
      </c>
      <c r="N1087" s="160">
        <v>0</v>
      </c>
      <c r="O1087" s="160">
        <v>0</v>
      </c>
      <c r="P1087" s="160">
        <v>2.0000000000000018E-3</v>
      </c>
      <c r="Q1087" s="146" t="s">
        <v>237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1.9000000000000001</v>
      </c>
      <c r="I1097" s="162">
        <v>38.37012181804208</v>
      </c>
      <c r="J1097" s="161">
        <v>3.0517695278897921</v>
      </c>
      <c r="K1097" s="160">
        <v>0</v>
      </c>
      <c r="L1097" s="160">
        <v>2.9999999999998916E-3</v>
      </c>
      <c r="M1097" s="160">
        <v>5.0000000000001155E-3</v>
      </c>
      <c r="N1097" s="160">
        <v>0</v>
      </c>
      <c r="O1097" s="160">
        <v>0</v>
      </c>
      <c r="P1097" s="166">
        <v>2.0000000000000018E-3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2.3562000000000003</v>
      </c>
      <c r="I1112" s="162">
        <v>19.43501551584589</v>
      </c>
      <c r="J1112" s="161">
        <v>9.7672788728567106</v>
      </c>
      <c r="K1112" s="160">
        <v>0</v>
      </c>
      <c r="L1112" s="160">
        <v>2.9999999999996696E-3</v>
      </c>
      <c r="M1112" s="160">
        <v>5.0000000000003375E-3</v>
      </c>
      <c r="N1112" s="160">
        <v>0</v>
      </c>
      <c r="O1112" s="160">
        <v>0</v>
      </c>
      <c r="P1112" s="160">
        <v>2.0000000000000018E-3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4.9999999999999933E-2</v>
      </c>
      <c r="L1116" s="160">
        <v>5.1000000000000045E-2</v>
      </c>
      <c r="M1116" s="160">
        <v>-0.77700000000000002</v>
      </c>
      <c r="N1116" s="160">
        <v>0</v>
      </c>
      <c r="O1116" s="160">
        <v>0</v>
      </c>
      <c r="P1116" s="160">
        <v>-0.16900000000000001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2.3614000000000002</v>
      </c>
      <c r="I1119" s="176">
        <v>19.322477702315695</v>
      </c>
      <c r="J1119" s="185">
        <v>9.8595999999999968</v>
      </c>
      <c r="K1119" s="177">
        <v>4.9999999999999822E-2</v>
      </c>
      <c r="L1119" s="177">
        <v>5.3999999999999826E-2</v>
      </c>
      <c r="M1119" s="177">
        <v>-0.7719999999999998</v>
      </c>
      <c r="N1119" s="177">
        <v>0</v>
      </c>
      <c r="O1119" s="177">
        <v>0</v>
      </c>
      <c r="P1119" s="186">
        <v>-0.16700000000000004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43816</v>
      </c>
      <c r="L1124" s="151">
        <v>43838</v>
      </c>
      <c r="M1124" s="151">
        <v>43845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1795.3123414615334</v>
      </c>
      <c r="E1127" s="160">
        <v>0</v>
      </c>
      <c r="F1127" s="160">
        <v>205.90000000000009</v>
      </c>
      <c r="G1127" s="161">
        <v>1795.3123414615334</v>
      </c>
      <c r="H1127" s="160">
        <v>1869.5790000000002</v>
      </c>
      <c r="I1127" s="162">
        <v>104.13669849102735</v>
      </c>
      <c r="J1127" s="161">
        <v>-74.2666585384668</v>
      </c>
      <c r="K1127" s="160">
        <v>32.144999999999982</v>
      </c>
      <c r="L1127" s="160">
        <v>95.79300000000012</v>
      </c>
      <c r="M1127" s="160">
        <v>82.737999999999829</v>
      </c>
      <c r="N1127" s="160">
        <v>11.419000000000324</v>
      </c>
      <c r="O1127" s="160">
        <v>0.63604531291219824</v>
      </c>
      <c r="P1127" s="160">
        <v>55.523750000000064</v>
      </c>
      <c r="Q1127" s="146">
        <v>0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186.25350623324957</v>
      </c>
      <c r="E1128" s="160">
        <v>0</v>
      </c>
      <c r="F1128" s="160">
        <v>11</v>
      </c>
      <c r="G1128" s="161">
        <v>186.25350623324957</v>
      </c>
      <c r="H1128" s="160">
        <v>264.11430000000001</v>
      </c>
      <c r="I1128" s="162">
        <v>141.80366605783172</v>
      </c>
      <c r="J1128" s="161">
        <v>-77.860793766750447</v>
      </c>
      <c r="K1128" s="160">
        <v>0</v>
      </c>
      <c r="L1128" s="160">
        <v>1.3060000000000116</v>
      </c>
      <c r="M1128" s="160">
        <v>131.96299999999999</v>
      </c>
      <c r="N1128" s="160">
        <v>7.9000000000007731E-2</v>
      </c>
      <c r="O1128" s="160">
        <v>4.2415308896829144E-2</v>
      </c>
      <c r="P1128" s="160">
        <v>33.337000000000003</v>
      </c>
      <c r="Q1128" s="146">
        <v>0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120.291</v>
      </c>
      <c r="I1129" s="162">
        <v>106.82752408955895</v>
      </c>
      <c r="J1129" s="161">
        <v>-7.6879971454604288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>
        <v>0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105.651</v>
      </c>
      <c r="I1130" s="162">
        <v>33.136587185445201</v>
      </c>
      <c r="J1130" s="161">
        <v>213.18388606939516</v>
      </c>
      <c r="K1130" s="160">
        <v>0</v>
      </c>
      <c r="L1130" s="160">
        <v>0</v>
      </c>
      <c r="M1130" s="160">
        <v>3.019999999999996</v>
      </c>
      <c r="N1130" s="160">
        <v>0.17199999999999704</v>
      </c>
      <c r="O1130" s="160">
        <v>5.3946417884321737E-2</v>
      </c>
      <c r="P1130" s="160">
        <v>0.79799999999999827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6.319</v>
      </c>
      <c r="I1132" s="162">
        <v>11.120508864238726</v>
      </c>
      <c r="J1132" s="161">
        <v>50.503939284016099</v>
      </c>
      <c r="K1132" s="160">
        <v>0</v>
      </c>
      <c r="L1132" s="160">
        <v>0.29000000000000004</v>
      </c>
      <c r="M1132" s="160">
        <v>0</v>
      </c>
      <c r="N1132" s="160">
        <v>5.400000000000027E-2</v>
      </c>
      <c r="O1132" s="160">
        <v>9.5032042834134231E-2</v>
      </c>
      <c r="P1132" s="160">
        <v>8.6000000000000076E-2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99.948000000000008</v>
      </c>
      <c r="I1133" s="162">
        <v>88.498858834571394</v>
      </c>
      <c r="J1133" s="161">
        <v>12.989049489903806</v>
      </c>
      <c r="K1133" s="160">
        <v>0</v>
      </c>
      <c r="L1133" s="160">
        <v>0.8189999999999884</v>
      </c>
      <c r="M1133" s="160">
        <v>0</v>
      </c>
      <c r="N1133" s="160">
        <v>0</v>
      </c>
      <c r="O1133" s="160">
        <v>0</v>
      </c>
      <c r="P1133" s="160">
        <v>0.2047499999999971</v>
      </c>
      <c r="Q1133" s="146" t="s">
        <v>237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44.684999999999995</v>
      </c>
      <c r="I1134" s="162">
        <v>42.357496648485018</v>
      </c>
      <c r="J1134" s="161">
        <v>60.809902993985652</v>
      </c>
      <c r="K1134" s="160">
        <v>0</v>
      </c>
      <c r="L1134" s="160">
        <v>9.519999999999996</v>
      </c>
      <c r="M1134" s="160">
        <v>0</v>
      </c>
      <c r="N1134" s="160">
        <v>0</v>
      </c>
      <c r="O1134" s="160">
        <v>0</v>
      </c>
      <c r="P1134" s="160">
        <v>2.379999999999999</v>
      </c>
      <c r="Q1134" s="146">
        <v>23.550379409237678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2788.4956809793998</v>
      </c>
      <c r="E1137" s="160">
        <v>0</v>
      </c>
      <c r="F1137" s="160">
        <v>307.10000000000008</v>
      </c>
      <c r="G1137" s="161">
        <v>2788.4956809793998</v>
      </c>
      <c r="H1137" s="160">
        <v>2513.6213000000002</v>
      </c>
      <c r="I1137" s="162">
        <v>90.142556689101426</v>
      </c>
      <c r="J1137" s="161">
        <v>274.87438097939958</v>
      </c>
      <c r="K1137" s="160">
        <v>32.144999999999982</v>
      </c>
      <c r="L1137" s="160">
        <v>107.72800000000012</v>
      </c>
      <c r="M1137" s="160">
        <v>217.72099999999983</v>
      </c>
      <c r="N1137" s="160">
        <v>11.724000000000329</v>
      </c>
      <c r="O1137" s="160">
        <v>0.42044174857328537</v>
      </c>
      <c r="P1137" s="166">
        <v>92.329500000000053</v>
      </c>
      <c r="Q1137" s="146">
        <v>0.97710245348885705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14.521000000000001</v>
      </c>
      <c r="I1139" s="162">
        <v>47.222426849754534</v>
      </c>
      <c r="J1139" s="161">
        <v>16.22921969159021</v>
      </c>
      <c r="K1139" s="160">
        <v>0</v>
      </c>
      <c r="L1139" s="160">
        <v>5.4000000000002046E-2</v>
      </c>
      <c r="M1139" s="160">
        <v>0</v>
      </c>
      <c r="N1139" s="160">
        <v>0</v>
      </c>
      <c r="O1139" s="160">
        <v>0</v>
      </c>
      <c r="P1139" s="160">
        <v>1.3500000000000512E-2</v>
      </c>
      <c r="Q1139" s="146" t="s">
        <v>237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129.66526953829958</v>
      </c>
      <c r="E1143" s="160">
        <v>0</v>
      </c>
      <c r="F1143" s="160">
        <v>33.800000000000011</v>
      </c>
      <c r="G1143" s="161">
        <v>129.66526953829958</v>
      </c>
      <c r="H1143" s="160">
        <v>106.71510000000001</v>
      </c>
      <c r="I1143" s="162">
        <v>82.300449750331396</v>
      </c>
      <c r="J1143" s="161">
        <v>22.950169538299576</v>
      </c>
      <c r="K1143" s="160">
        <v>2.7698000000000178</v>
      </c>
      <c r="L1143" s="160">
        <v>5.6992999999999938</v>
      </c>
      <c r="M1143" s="160">
        <v>6.0999999999992838E-2</v>
      </c>
      <c r="N1143" s="160">
        <v>1.0254000000000048</v>
      </c>
      <c r="O1143" s="160">
        <v>0.79080543591291386</v>
      </c>
      <c r="P1143" s="160">
        <v>2.3888750000000023</v>
      </c>
      <c r="Q1143" s="146">
        <v>7.6071035689600972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703.59481043408232</v>
      </c>
      <c r="E1144" s="160">
        <v>0</v>
      </c>
      <c r="F1144" s="160">
        <v>87.100000000000023</v>
      </c>
      <c r="G1144" s="161">
        <v>703.59481043408232</v>
      </c>
      <c r="H1144" s="160">
        <v>581.2589999999999</v>
      </c>
      <c r="I1144" s="162">
        <v>82.612746907753987</v>
      </c>
      <c r="J1144" s="161">
        <v>122.33581043408242</v>
      </c>
      <c r="K1144" s="160">
        <v>2.6769999999999072</v>
      </c>
      <c r="L1144" s="160">
        <v>1.9999999994979589E-4</v>
      </c>
      <c r="M1144" s="160">
        <v>0</v>
      </c>
      <c r="N1144" s="160">
        <v>0</v>
      </c>
      <c r="O1144" s="160">
        <v>0</v>
      </c>
      <c r="P1144" s="160">
        <v>0.66929999999996426</v>
      </c>
      <c r="Q1144" s="146" t="s">
        <v>237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145.90000000000009</v>
      </c>
      <c r="G1152" s="161">
        <v>3881.2486826578552</v>
      </c>
      <c r="H1152" s="160">
        <v>3281.8101000000001</v>
      </c>
      <c r="I1152" s="162">
        <v>84.555522418950929</v>
      </c>
      <c r="J1152" s="161">
        <v>599.43858265785502</v>
      </c>
      <c r="K1152" s="160">
        <v>37.591800000000148</v>
      </c>
      <c r="L1152" s="160">
        <v>113.48150000000032</v>
      </c>
      <c r="M1152" s="160">
        <v>217.7819999999997</v>
      </c>
      <c r="N1152" s="160">
        <v>12.749400000000605</v>
      </c>
      <c r="O1152" s="160">
        <v>0.3284870680141499</v>
      </c>
      <c r="P1152" s="160">
        <v>95.401175000000194</v>
      </c>
      <c r="Q1152" s="146">
        <v>4.2833459090818726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7.7600000000000002E-2</v>
      </c>
      <c r="I1156" s="162">
        <v>1.1211598599726056</v>
      </c>
      <c r="J1156" s="161">
        <v>6.8438036972297658</v>
      </c>
      <c r="K1156" s="160">
        <v>0</v>
      </c>
      <c r="L1156" s="160">
        <v>0</v>
      </c>
      <c r="M1156" s="160">
        <v>-3.4999999999999996E-2</v>
      </c>
      <c r="N1156" s="160">
        <v>0</v>
      </c>
      <c r="O1156" s="160">
        <v>0</v>
      </c>
      <c r="P1156" s="160">
        <v>-8.7499999999999991E-3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3281.8924999999999</v>
      </c>
      <c r="I1159" s="176">
        <v>86.520463735349438</v>
      </c>
      <c r="J1159" s="185">
        <v>511.30549999999994</v>
      </c>
      <c r="K1159" s="177">
        <v>37.591800000000148</v>
      </c>
      <c r="L1159" s="177">
        <v>113.48149999999987</v>
      </c>
      <c r="M1159" s="177">
        <v>217.7470000000003</v>
      </c>
      <c r="N1159" s="177">
        <v>12.749399999999696</v>
      </c>
      <c r="O1159" s="177">
        <v>0.32747884900792862</v>
      </c>
      <c r="P1159" s="177">
        <v>95.392425000000003</v>
      </c>
      <c r="Q1159" s="153">
        <v>3.3600220352926335</v>
      </c>
      <c r="T1159" s="130"/>
    </row>
    <row r="1160" spans="1:20" ht="10.7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43816</v>
      </c>
      <c r="L1169" s="151">
        <v>43838</v>
      </c>
      <c r="M1169" s="151">
        <v>43845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4139.3499999999995</v>
      </c>
      <c r="I1172" s="162">
        <v>62.999537613454571</v>
      </c>
      <c r="J1172" s="161">
        <v>2431.0950489744146</v>
      </c>
      <c r="K1172" s="160">
        <v>50.420000000000073</v>
      </c>
      <c r="L1172" s="160">
        <v>42.130999999999403</v>
      </c>
      <c r="M1172" s="160">
        <v>16.042999999999665</v>
      </c>
      <c r="N1172" s="160">
        <v>15.385000000000218</v>
      </c>
      <c r="O1172" s="160">
        <v>0.2341546103091095</v>
      </c>
      <c r="P1172" s="160">
        <v>30.99474999999984</v>
      </c>
      <c r="Q1172" s="146" t="s">
        <v>237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26.706</v>
      </c>
      <c r="I1173" s="162">
        <v>46.607931604813842</v>
      </c>
      <c r="J1173" s="161">
        <v>30.593260191245438</v>
      </c>
      <c r="K1173" s="160">
        <v>0</v>
      </c>
      <c r="L1173" s="160">
        <v>0</v>
      </c>
      <c r="M1173" s="160">
        <v>0</v>
      </c>
      <c r="N1173" s="160">
        <v>1.791999999999998</v>
      </c>
      <c r="O1173" s="160">
        <v>3.1274400297995322</v>
      </c>
      <c r="P1173" s="160">
        <v>0.44799999999999951</v>
      </c>
      <c r="Q1173" s="146" t="s">
        <v>237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157.75</v>
      </c>
      <c r="I1176" s="162">
        <v>90.924397638105972</v>
      </c>
      <c r="J1176" s="161">
        <v>15.74578781689695</v>
      </c>
      <c r="K1176" s="160">
        <v>3.6580000000000155</v>
      </c>
      <c r="L1176" s="160">
        <v>2.3429999999999893</v>
      </c>
      <c r="M1176" s="160">
        <v>2.4900000000000091</v>
      </c>
      <c r="N1176" s="160">
        <v>0</v>
      </c>
      <c r="O1176" s="160">
        <v>0</v>
      </c>
      <c r="P1176" s="160">
        <v>2.1227500000000035</v>
      </c>
      <c r="Q1176" s="146">
        <v>5.4176364700963013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1053.7747000000002</v>
      </c>
      <c r="I1177" s="162">
        <v>50.247949578245205</v>
      </c>
      <c r="J1177" s="161">
        <v>1043.3749525626006</v>
      </c>
      <c r="K1177" s="160">
        <v>3.5450000000000728</v>
      </c>
      <c r="L1177" s="160">
        <v>22.993900000000167</v>
      </c>
      <c r="M1177" s="160">
        <v>6.58400000000006</v>
      </c>
      <c r="N1177" s="160">
        <v>12.482999999999947</v>
      </c>
      <c r="O1177" s="160">
        <v>0.59523649086017361</v>
      </c>
      <c r="P1177" s="160">
        <v>11.401475000000062</v>
      </c>
      <c r="Q1177" s="146" t="s">
        <v>237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295.74099999999999</v>
      </c>
      <c r="I1178" s="162">
        <v>66.761999815531297</v>
      </c>
      <c r="J1178" s="161">
        <v>147.23704262478032</v>
      </c>
      <c r="K1178" s="160">
        <v>4.2390000000000327</v>
      </c>
      <c r="L1178" s="160">
        <v>7.9080000000000155</v>
      </c>
      <c r="M1178" s="160">
        <v>0.68399999999996908</v>
      </c>
      <c r="N1178" s="160">
        <v>2.3079999999999927</v>
      </c>
      <c r="O1178" s="160">
        <v>0.52101905239464863</v>
      </c>
      <c r="P1178" s="160">
        <v>3.7847500000000025</v>
      </c>
      <c r="Q1178" s="146">
        <v>36.902712893792248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629.90700000000004</v>
      </c>
      <c r="I1179" s="162">
        <v>105.29983742212939</v>
      </c>
      <c r="J1179" s="161">
        <v>-31.703797202251621</v>
      </c>
      <c r="K1179" s="160">
        <v>8.8009999999999309</v>
      </c>
      <c r="L1179" s="160">
        <v>10.052999999999997</v>
      </c>
      <c r="M1179" s="160">
        <v>2.9370000000000118</v>
      </c>
      <c r="N1179" s="160">
        <v>0.54500000000007276</v>
      </c>
      <c r="O1179" s="160">
        <v>9.1106165505492359E-2</v>
      </c>
      <c r="P1179" s="160">
        <v>5.5840000000000032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6303.2286999999997</v>
      </c>
      <c r="I1182" s="162">
        <v>60.24469855883148</v>
      </c>
      <c r="J1182" s="161">
        <v>4159.4822949676864</v>
      </c>
      <c r="K1182" s="160">
        <v>70.663000000000125</v>
      </c>
      <c r="L1182" s="160">
        <v>85.428899999999572</v>
      </c>
      <c r="M1182" s="160">
        <v>28.737999999999715</v>
      </c>
      <c r="N1182" s="160">
        <v>32.513000000000233</v>
      </c>
      <c r="O1182" s="160">
        <v>0.31075120029252656</v>
      </c>
      <c r="P1182" s="166">
        <v>54.335724999999911</v>
      </c>
      <c r="Q1182" s="146" t="s">
        <v>237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118.61524865227923</v>
      </c>
      <c r="E1184" s="160">
        <v>0</v>
      </c>
      <c r="F1184" s="160">
        <v>-118.80000000000001</v>
      </c>
      <c r="G1184" s="161">
        <v>118.61524865227923</v>
      </c>
      <c r="H1184" s="160">
        <v>42.593000000000004</v>
      </c>
      <c r="I1184" s="162">
        <v>35.908536620667924</v>
      </c>
      <c r="J1184" s="161">
        <v>76.022248652279231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0</v>
      </c>
      <c r="F1188" s="160">
        <v>-59.800000000000182</v>
      </c>
      <c r="G1188" s="161">
        <v>2309.6333482203768</v>
      </c>
      <c r="H1188" s="160">
        <v>1039.4356</v>
      </c>
      <c r="I1188" s="162">
        <v>45.004355379649674</v>
      </c>
      <c r="J1188" s="161">
        <v>1270.1977482203768</v>
      </c>
      <c r="K1188" s="160">
        <v>14.721699999999942</v>
      </c>
      <c r="L1188" s="160">
        <v>18.498699999999985</v>
      </c>
      <c r="M1188" s="160">
        <v>1.5319999999999254</v>
      </c>
      <c r="N1188" s="160">
        <v>32.167900000000145</v>
      </c>
      <c r="O1188" s="160">
        <v>1.3927708493119144</v>
      </c>
      <c r="P1188" s="160">
        <v>16.730074999999999</v>
      </c>
      <c r="Q1188" s="146" t="s">
        <v>237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7473.2138999999997</v>
      </c>
      <c r="I1197" s="162">
        <v>55.156480220556254</v>
      </c>
      <c r="J1197" s="161">
        <v>6075.8992234563621</v>
      </c>
      <c r="K1197" s="160">
        <v>85.384700000000521</v>
      </c>
      <c r="L1197" s="160">
        <v>103.92759999999817</v>
      </c>
      <c r="M1197" s="160">
        <v>30.269999999999527</v>
      </c>
      <c r="N1197" s="160">
        <v>64.680900000001202</v>
      </c>
      <c r="O1197" s="160">
        <v>0.47738106111185219</v>
      </c>
      <c r="P1197" s="160">
        <v>71.065799999999854</v>
      </c>
      <c r="Q1197" s="146" t="s">
        <v>237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-75.942200000000014</v>
      </c>
      <c r="L1199" s="160">
        <v>0</v>
      </c>
      <c r="M1199" s="160">
        <v>0</v>
      </c>
      <c r="N1199" s="160">
        <v>0</v>
      </c>
      <c r="O1199" s="160">
        <v>0</v>
      </c>
      <c r="P1199" s="160">
        <v>-18.985550000000003</v>
      </c>
      <c r="Q1199" s="146" t="s">
        <v>237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311.30689999999998</v>
      </c>
      <c r="I1200" s="162">
        <v>37.800022396202209</v>
      </c>
      <c r="J1200" s="161">
        <v>512.25583955879233</v>
      </c>
      <c r="K1200" s="160">
        <v>3.6200000000000045</v>
      </c>
      <c r="L1200" s="160">
        <v>10.444999999999993</v>
      </c>
      <c r="M1200" s="160">
        <v>2.9309999999999832</v>
      </c>
      <c r="N1200" s="160">
        <v>0.60899999999998045</v>
      </c>
      <c r="O1200" s="160">
        <v>7.3947007404225246E-2</v>
      </c>
      <c r="P1200" s="160">
        <v>4.4012499999999903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1042.2009999999998</v>
      </c>
      <c r="I1201" s="162">
        <v>71.318095301213688</v>
      </c>
      <c r="J1201" s="161">
        <v>419.14060706092755</v>
      </c>
      <c r="K1201" s="160">
        <v>17.515999999999963</v>
      </c>
      <c r="L1201" s="160">
        <v>26.369000000000028</v>
      </c>
      <c r="M1201" s="160">
        <v>23.727999999999952</v>
      </c>
      <c r="N1201" s="160">
        <v>9.9549999999999272</v>
      </c>
      <c r="O1201" s="160">
        <v>0.68122333285381342</v>
      </c>
      <c r="P1201" s="160">
        <v>19.391999999999967</v>
      </c>
      <c r="Q1201" s="146">
        <v>19.614098961475261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8830.8099000000002</v>
      </c>
      <c r="I1204" s="176">
        <v>55.718594157617815</v>
      </c>
      <c r="J1204" s="185">
        <v>7018.1360999999943</v>
      </c>
      <c r="K1204" s="177">
        <v>30.578500000001441</v>
      </c>
      <c r="L1204" s="177">
        <v>140.74159999999756</v>
      </c>
      <c r="M1204" s="177">
        <v>56.929000000000087</v>
      </c>
      <c r="N1204" s="177">
        <v>75.244900000001508</v>
      </c>
      <c r="O1204" s="177">
        <v>0.47476280126136805</v>
      </c>
      <c r="P1204" s="186">
        <v>75.873500000000149</v>
      </c>
      <c r="Q1204" s="153" t="s">
        <v>237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43816</v>
      </c>
      <c r="L1209" s="151">
        <v>43838</v>
      </c>
      <c r="M1209" s="151">
        <v>43845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871.32871012301655</v>
      </c>
      <c r="E1212" s="160">
        <v>0</v>
      </c>
      <c r="F1212" s="160">
        <v>-1.7999999999999545</v>
      </c>
      <c r="G1212" s="161">
        <v>871.32871012301655</v>
      </c>
      <c r="H1212" s="160">
        <v>838.221</v>
      </c>
      <c r="I1212" s="162">
        <v>96.200319151845434</v>
      </c>
      <c r="J1212" s="161">
        <v>33.107710123016545</v>
      </c>
      <c r="K1212" s="160">
        <v>7.6319999999999482</v>
      </c>
      <c r="L1212" s="160">
        <v>25.505999999999972</v>
      </c>
      <c r="M1212" s="160">
        <v>17.738000000000056</v>
      </c>
      <c r="N1212" s="160">
        <v>1.0249999999999773</v>
      </c>
      <c r="O1212" s="160">
        <v>0.11763643135955716</v>
      </c>
      <c r="P1212" s="160">
        <v>12.975249999999988</v>
      </c>
      <c r="Q1212" s="146">
        <v>0.55160479551581476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53.989100000000001</v>
      </c>
      <c r="I1213" s="162">
        <v>45.957688553864855</v>
      </c>
      <c r="J1213" s="161">
        <v>63.486564461936332</v>
      </c>
      <c r="K1213" s="160">
        <v>0</v>
      </c>
      <c r="L1213" s="160">
        <v>9.5999999999996533E-2</v>
      </c>
      <c r="M1213" s="160">
        <v>0</v>
      </c>
      <c r="N1213" s="160">
        <v>0</v>
      </c>
      <c r="O1213" s="160">
        <v>0</v>
      </c>
      <c r="P1213" s="160">
        <v>2.3999999999999133E-2</v>
      </c>
      <c r="Q1213" s="146" t="s">
        <v>237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237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14.138999999999999</v>
      </c>
      <c r="I1215" s="162">
        <v>12.915521704659263</v>
      </c>
      <c r="J1215" s="161">
        <v>95.333929729964893</v>
      </c>
      <c r="K1215" s="160">
        <v>0</v>
      </c>
      <c r="L1215" s="160">
        <v>0</v>
      </c>
      <c r="M1215" s="160">
        <v>0.12700000000000067</v>
      </c>
      <c r="N1215" s="160">
        <v>9.4999999999998863E-2</v>
      </c>
      <c r="O1215" s="160">
        <v>8.6779444228206756E-2</v>
      </c>
      <c r="P1215" s="160">
        <v>5.5499999999999883E-2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23.670999999999999</v>
      </c>
      <c r="I1218" s="162">
        <v>55.244452473186165</v>
      </c>
      <c r="J1218" s="161">
        <v>19.17674115824412</v>
      </c>
      <c r="K1218" s="160">
        <v>0</v>
      </c>
      <c r="L1218" s="160">
        <v>0.37300000000000111</v>
      </c>
      <c r="M1218" s="160">
        <v>0</v>
      </c>
      <c r="N1218" s="160">
        <v>0</v>
      </c>
      <c r="O1218" s="160">
        <v>0</v>
      </c>
      <c r="P1218" s="160">
        <v>9.3250000000000277E-2</v>
      </c>
      <c r="Q1218" s="146" t="s">
        <v>237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1362.5108674850362</v>
      </c>
      <c r="E1222" s="160">
        <v>0</v>
      </c>
      <c r="F1222" s="160">
        <v>45.000000000000455</v>
      </c>
      <c r="G1222" s="161">
        <v>1362.5108674850362</v>
      </c>
      <c r="H1222" s="160">
        <v>999.75310000000002</v>
      </c>
      <c r="I1222" s="162">
        <v>73.375789056668182</v>
      </c>
      <c r="J1222" s="161">
        <v>362.75776748503614</v>
      </c>
      <c r="K1222" s="160">
        <v>7.6319999999999482</v>
      </c>
      <c r="L1222" s="160">
        <v>25.974999999999969</v>
      </c>
      <c r="M1222" s="160">
        <v>17.865000000000059</v>
      </c>
      <c r="N1222" s="160">
        <v>1.1199999999999761</v>
      </c>
      <c r="O1222" s="160">
        <v>8.22011792146147E-2</v>
      </c>
      <c r="P1222" s="166">
        <v>13.147999999999989</v>
      </c>
      <c r="Q1222" s="146">
        <v>25.590338263236724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34.238700000000001</v>
      </c>
      <c r="I1228" s="162">
        <v>71.348639613530054</v>
      </c>
      <c r="J1228" s="161">
        <v>13.74918061756852</v>
      </c>
      <c r="K1228" s="160">
        <v>0.76099999999999923</v>
      </c>
      <c r="L1228" s="160">
        <v>1.6180000000000057</v>
      </c>
      <c r="M1228" s="160">
        <v>0</v>
      </c>
      <c r="N1228" s="160">
        <v>0.66199999999999903</v>
      </c>
      <c r="O1228" s="160">
        <v>1.3795149764493635</v>
      </c>
      <c r="P1228" s="160">
        <v>0.76025000000000098</v>
      </c>
      <c r="Q1228" s="146">
        <v>16.085078089534367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1937.5129999999999</v>
      </c>
      <c r="E1237" s="160">
        <v>0</v>
      </c>
      <c r="F1237" s="160">
        <v>-30.199999999999818</v>
      </c>
      <c r="G1237" s="161">
        <v>1937.5129999999999</v>
      </c>
      <c r="H1237" s="160">
        <v>1071.4281000000001</v>
      </c>
      <c r="I1237" s="162">
        <v>55.299143799293226</v>
      </c>
      <c r="J1237" s="161">
        <v>866.08489999999983</v>
      </c>
      <c r="K1237" s="160">
        <v>8.3929999999999154</v>
      </c>
      <c r="L1237" s="160">
        <v>27.592999999999847</v>
      </c>
      <c r="M1237" s="160">
        <v>17.865000000000009</v>
      </c>
      <c r="N1237" s="160">
        <v>1.7820000000001528</v>
      </c>
      <c r="O1237" s="160">
        <v>9.1973576435365995E-2</v>
      </c>
      <c r="P1237" s="160">
        <v>13.908249999999981</v>
      </c>
      <c r="Q1237" s="146" t="s">
        <v>237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-1.0999999999999999E-2</v>
      </c>
      <c r="N1241" s="160">
        <v>0</v>
      </c>
      <c r="O1241" s="160">
        <v>0</v>
      </c>
      <c r="P1241" s="160">
        <v>-2.7499999999999998E-3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1972.9929999999999</v>
      </c>
      <c r="E1244" s="174">
        <v>0</v>
      </c>
      <c r="F1244" s="177">
        <v>-29.999999999999773</v>
      </c>
      <c r="G1244" s="185">
        <v>1972.9929999999999</v>
      </c>
      <c r="H1244" s="177">
        <v>1071.4281000000001</v>
      </c>
      <c r="I1244" s="176">
        <v>54.304708633026081</v>
      </c>
      <c r="J1244" s="185">
        <v>901.56489999999985</v>
      </c>
      <c r="K1244" s="177">
        <v>8.3929999999999154</v>
      </c>
      <c r="L1244" s="177">
        <v>27.592999999999847</v>
      </c>
      <c r="M1244" s="177">
        <v>17.854000000000042</v>
      </c>
      <c r="N1244" s="177">
        <v>1.7820000000001528</v>
      </c>
      <c r="O1244" s="177">
        <v>9.03196311390944E-2</v>
      </c>
      <c r="P1244" s="177">
        <v>13.905499999999989</v>
      </c>
      <c r="Q1244" s="153" t="s">
        <v>237</v>
      </c>
      <c r="T1244" s="130"/>
    </row>
    <row r="1245" spans="1:20" ht="10.7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43816</v>
      </c>
      <c r="L1254" s="151">
        <v>43838</v>
      </c>
      <c r="M1254" s="151">
        <v>43845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16.471</v>
      </c>
      <c r="I1257" s="162">
        <v>35.655488411600416</v>
      </c>
      <c r="J1257" s="161">
        <v>29.723851715006109</v>
      </c>
      <c r="K1257" s="160">
        <v>4.0000000000000924E-2</v>
      </c>
      <c r="L1257" s="160">
        <v>0.34799999999999898</v>
      </c>
      <c r="M1257" s="160">
        <v>0.15600000000000236</v>
      </c>
      <c r="N1257" s="160">
        <v>2.1999999999998465E-2</v>
      </c>
      <c r="O1257" s="160">
        <v>4.7624354626625856E-2</v>
      </c>
      <c r="P1257" s="160">
        <v>0.14150000000000018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0.872</v>
      </c>
      <c r="I1258" s="162">
        <v>11.988292668762876</v>
      </c>
      <c r="J1258" s="161">
        <v>6.4017630294271548</v>
      </c>
      <c r="K1258" s="160">
        <v>0</v>
      </c>
      <c r="L1258" s="160">
        <v>0.374</v>
      </c>
      <c r="M1258" s="160">
        <v>0</v>
      </c>
      <c r="N1258" s="160">
        <v>0</v>
      </c>
      <c r="O1258" s="160">
        <v>0</v>
      </c>
      <c r="P1258" s="160">
        <v>9.35E-2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1.4570000000000001</v>
      </c>
      <c r="I1263" s="162">
        <v>65.803003797330447</v>
      </c>
      <c r="J1263" s="161">
        <v>0.7571846358374128</v>
      </c>
      <c r="K1263" s="160">
        <v>0</v>
      </c>
      <c r="L1263" s="160">
        <v>0.18200000000000016</v>
      </c>
      <c r="M1263" s="160">
        <v>0</v>
      </c>
      <c r="N1263" s="160">
        <v>0</v>
      </c>
      <c r="O1263" s="160">
        <v>0</v>
      </c>
      <c r="P1263" s="160">
        <v>4.550000000000004E-2</v>
      </c>
      <c r="Q1263" s="146">
        <v>14.64142056785521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20.085000000000001</v>
      </c>
      <c r="I1267" s="162">
        <v>21.62968684215905</v>
      </c>
      <c r="J1267" s="161">
        <v>72.773487256744488</v>
      </c>
      <c r="K1267" s="160">
        <v>4.0000000000000924E-2</v>
      </c>
      <c r="L1267" s="160">
        <v>0.90399999999999914</v>
      </c>
      <c r="M1267" s="160">
        <v>0.15600000000000236</v>
      </c>
      <c r="N1267" s="160">
        <v>2.1999999999998465E-2</v>
      </c>
      <c r="O1267" s="160">
        <v>2.369196467649818E-2</v>
      </c>
      <c r="P1267" s="166">
        <v>0.28050000000000019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0.223</v>
      </c>
      <c r="I1269" s="162">
        <v>8.9100680885350165</v>
      </c>
      <c r="J1269" s="161">
        <v>2.2797867103164351</v>
      </c>
      <c r="K1269" s="160">
        <v>0</v>
      </c>
      <c r="L1269" s="160">
        <v>9.7000000000000003E-2</v>
      </c>
      <c r="M1269" s="160">
        <v>0</v>
      </c>
      <c r="N1269" s="160">
        <v>0</v>
      </c>
      <c r="O1269" s="160">
        <v>0</v>
      </c>
      <c r="P1269" s="160">
        <v>2.4250000000000001E-2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26.476199999999999</v>
      </c>
      <c r="I1282" s="162">
        <v>17.000445649219518</v>
      </c>
      <c r="J1282" s="161">
        <v>129.26207031537558</v>
      </c>
      <c r="K1282" s="160">
        <v>4.00000000000027E-2</v>
      </c>
      <c r="L1282" s="160">
        <v>1.0009999999999977</v>
      </c>
      <c r="M1282" s="160">
        <v>0.15600000000000236</v>
      </c>
      <c r="N1282" s="160">
        <v>2.1999999999998465E-2</v>
      </c>
      <c r="O1282" s="160">
        <v>1.4126264504830878E-2</v>
      </c>
      <c r="P1282" s="160">
        <v>0.3047500000000003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1.6000000000000014E-2</v>
      </c>
      <c r="L1286" s="160">
        <v>0</v>
      </c>
      <c r="M1286" s="160">
        <v>-8.0000000000000016E-2</v>
      </c>
      <c r="N1286" s="160">
        <v>0</v>
      </c>
      <c r="O1286" s="160">
        <v>0</v>
      </c>
      <c r="P1286" s="160">
        <v>-1.6E-2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26.673199999999998</v>
      </c>
      <c r="I1289" s="176">
        <v>16.572351662006831</v>
      </c>
      <c r="J1289" s="185">
        <v>134.27680000000001</v>
      </c>
      <c r="K1289" s="177">
        <v>5.6000000000000938E-2</v>
      </c>
      <c r="L1289" s="177">
        <v>1.0009999999999977</v>
      </c>
      <c r="M1289" s="177">
        <v>7.6000000000004064E-2</v>
      </c>
      <c r="N1289" s="177">
        <v>2.1999999999998465E-2</v>
      </c>
      <c r="O1289" s="177">
        <v>1.3668841255047196E-2</v>
      </c>
      <c r="P1289" s="186">
        <v>0.28875000000000028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43816</v>
      </c>
      <c r="L1294" s="151">
        <v>43838</v>
      </c>
      <c r="M1294" s="151">
        <v>43845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7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43816</v>
      </c>
      <c r="L1340" s="151">
        <v>43838</v>
      </c>
      <c r="M1340" s="151">
        <v>43845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-0.47100000000000009</v>
      </c>
      <c r="L1344" s="160">
        <v>0</v>
      </c>
      <c r="M1344" s="160">
        <v>0</v>
      </c>
      <c r="N1344" s="160">
        <v>0</v>
      </c>
      <c r="O1344" s="160">
        <v>0</v>
      </c>
      <c r="P1344" s="160">
        <v>-0.11775000000000002</v>
      </c>
      <c r="Q1344" s="146" t="s">
        <v>237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21.023</v>
      </c>
      <c r="I1345" s="162">
        <v>92.206140350877206</v>
      </c>
      <c r="J1345" s="161">
        <v>1.7769999999999975</v>
      </c>
      <c r="K1345" s="160">
        <v>0</v>
      </c>
      <c r="L1345" s="160">
        <v>1.9989999999999988</v>
      </c>
      <c r="M1345" s="160">
        <v>0</v>
      </c>
      <c r="N1345" s="160">
        <v>0</v>
      </c>
      <c r="O1345" s="160">
        <v>0</v>
      </c>
      <c r="P1345" s="160">
        <v>0.49974999999999969</v>
      </c>
      <c r="Q1345" s="146">
        <v>1.5557778889444696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0.71899999999999997</v>
      </c>
      <c r="I1346" s="162">
        <v>102.71428571428581</v>
      </c>
      <c r="J1346" s="161">
        <v>-1.9000000000000683E-2</v>
      </c>
      <c r="K1346" s="160">
        <v>0</v>
      </c>
      <c r="L1346" s="160">
        <v>0</v>
      </c>
      <c r="M1346" s="160">
        <v>0</v>
      </c>
      <c r="N1346" s="160">
        <v>7.1999999999999953E-2</v>
      </c>
      <c r="O1346" s="160">
        <v>10.28571428571429</v>
      </c>
      <c r="P1346" s="160">
        <v>1.7999999999999988E-2</v>
      </c>
      <c r="Q1346" s="146">
        <v>0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15.916</v>
      </c>
      <c r="I1352" s="162">
        <v>100.10062893081761</v>
      </c>
      <c r="J1352" s="161">
        <v>-1.5999999999998238E-2</v>
      </c>
      <c r="K1352" s="160">
        <v>0.29499999999999993</v>
      </c>
      <c r="L1352" s="160">
        <v>0</v>
      </c>
      <c r="M1352" s="160">
        <v>0.1460000000000008</v>
      </c>
      <c r="N1352" s="160">
        <v>0</v>
      </c>
      <c r="O1352" s="160">
        <v>0</v>
      </c>
      <c r="P1352" s="160">
        <v>0.11025000000000018</v>
      </c>
      <c r="Q1352" s="146">
        <v>0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</v>
      </c>
      <c r="F1353" s="160">
        <v>-124.89999999999999</v>
      </c>
      <c r="G1353" s="161">
        <v>73.100000000000009</v>
      </c>
      <c r="H1353" s="160">
        <v>59.641300000000001</v>
      </c>
      <c r="I1353" s="162">
        <v>81.588645690834468</v>
      </c>
      <c r="J1353" s="161">
        <v>13.458699999999995</v>
      </c>
      <c r="K1353" s="160">
        <v>-0.17600000000000016</v>
      </c>
      <c r="L1353" s="160">
        <v>1.9989999999999988</v>
      </c>
      <c r="M1353" s="160">
        <v>0.1460000000000008</v>
      </c>
      <c r="N1353" s="160">
        <v>7.1999999999999953E-2</v>
      </c>
      <c r="O1353" s="160">
        <v>9.8495212038303609E-2</v>
      </c>
      <c r="P1353" s="166">
        <v>0.51024999999999987</v>
      </c>
      <c r="Q1353" s="146">
        <v>24.376678098971091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20.038599999999999</v>
      </c>
      <c r="I1356" s="162">
        <v>84.272977372347938</v>
      </c>
      <c r="J1356" s="161">
        <v>3.7396034346103022</v>
      </c>
      <c r="K1356" s="160">
        <v>0</v>
      </c>
      <c r="L1356" s="160">
        <v>-1.0000000000012221E-3</v>
      </c>
      <c r="M1356" s="160">
        <v>0</v>
      </c>
      <c r="N1356" s="160">
        <v>0</v>
      </c>
      <c r="O1356" s="160">
        <v>0</v>
      </c>
      <c r="P1356" s="160">
        <v>-2.5000000000030553E-4</v>
      </c>
      <c r="Q1356" s="146" t="s">
        <v>237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108.1763</v>
      </c>
      <c r="I1368" s="162">
        <v>71.403498349834962</v>
      </c>
      <c r="J1368" s="161">
        <v>43.323700000000031</v>
      </c>
      <c r="K1368" s="160">
        <v>-0.17599999999998772</v>
      </c>
      <c r="L1368" s="160">
        <v>1.9979999999999905</v>
      </c>
      <c r="M1368" s="160">
        <v>0.1460000000000008</v>
      </c>
      <c r="N1368" s="160">
        <v>7.2000000000002728E-2</v>
      </c>
      <c r="O1368" s="160">
        <v>4.7524752475249316E-2</v>
      </c>
      <c r="P1368" s="160">
        <v>0.51000000000000156</v>
      </c>
      <c r="Q1368" s="146" t="s">
        <v>237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108.1763</v>
      </c>
      <c r="I1375" s="176">
        <v>71.403498349834976</v>
      </c>
      <c r="J1375" s="185">
        <v>43.323700000000031</v>
      </c>
      <c r="K1375" s="177">
        <v>-0.17599999999998772</v>
      </c>
      <c r="L1375" s="177">
        <v>1.9979999999999905</v>
      </c>
      <c r="M1375" s="177">
        <v>0.1460000000000008</v>
      </c>
      <c r="N1375" s="177">
        <v>7.2000000000002728E-2</v>
      </c>
      <c r="O1375" s="177">
        <v>4.7524752475249316E-2</v>
      </c>
      <c r="P1375" s="186">
        <v>0.51000000000000156</v>
      </c>
      <c r="Q1375" s="153" t="s">
        <v>237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43816</v>
      </c>
      <c r="L1380" s="151">
        <v>43838</v>
      </c>
      <c r="M1380" s="151">
        <v>43845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-0.58000000000000007</v>
      </c>
      <c r="L1384" s="160">
        <v>0</v>
      </c>
      <c r="M1384" s="160">
        <v>0</v>
      </c>
      <c r="N1384" s="160">
        <v>0</v>
      </c>
      <c r="O1384" s="160">
        <v>0</v>
      </c>
      <c r="P1384" s="160">
        <v>-0.14500000000000002</v>
      </c>
      <c r="Q1384" s="146" t="s">
        <v>237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12.6</v>
      </c>
      <c r="E1385" s="160">
        <v>0</v>
      </c>
      <c r="F1385" s="160">
        <v>-4.7000000000000011</v>
      </c>
      <c r="G1385" s="161">
        <v>12.6</v>
      </c>
      <c r="H1385" s="160">
        <v>11.336</v>
      </c>
      <c r="I1385" s="162">
        <v>89.968253968253975</v>
      </c>
      <c r="J1385" s="161">
        <v>1.2639999999999993</v>
      </c>
      <c r="K1385" s="160">
        <v>0</v>
      </c>
      <c r="L1385" s="160">
        <v>0.35999999999999943</v>
      </c>
      <c r="M1385" s="160">
        <v>0</v>
      </c>
      <c r="N1385" s="160">
        <v>0</v>
      </c>
      <c r="O1385" s="160">
        <v>0</v>
      </c>
      <c r="P1385" s="160">
        <v>8.9999999999999858E-2</v>
      </c>
      <c r="Q1385" s="146">
        <v>12.044444444444458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14.638</v>
      </c>
      <c r="I1392" s="162">
        <v>89.803680981595079</v>
      </c>
      <c r="J1392" s="161">
        <v>1.6620000000000008</v>
      </c>
      <c r="K1392" s="160">
        <v>0.16799999999999926</v>
      </c>
      <c r="L1392" s="160">
        <v>0</v>
      </c>
      <c r="M1392" s="160">
        <v>0.10200000000000031</v>
      </c>
      <c r="N1392" s="160">
        <v>0</v>
      </c>
      <c r="O1392" s="160">
        <v>0</v>
      </c>
      <c r="P1392" s="160">
        <v>6.7499999999999893E-2</v>
      </c>
      <c r="Q1392" s="146">
        <v>22.622222222222273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55.300000000000011</v>
      </c>
      <c r="E1393" s="160">
        <v>0</v>
      </c>
      <c r="F1393" s="160">
        <v>-21.299999999999997</v>
      </c>
      <c r="G1393" s="161">
        <v>55.300000000000011</v>
      </c>
      <c r="H1393" s="160">
        <v>44.950999999999993</v>
      </c>
      <c r="I1393" s="162">
        <v>81.285714285714263</v>
      </c>
      <c r="J1393" s="161">
        <v>10.348999999999998</v>
      </c>
      <c r="K1393" s="160">
        <v>-0.41200000000000081</v>
      </c>
      <c r="L1393" s="160">
        <v>0.35999999999999943</v>
      </c>
      <c r="M1393" s="160">
        <v>0.10200000000000031</v>
      </c>
      <c r="N1393" s="160">
        <v>0</v>
      </c>
      <c r="O1393" s="160">
        <v>0</v>
      </c>
      <c r="P1393" s="166">
        <v>1.2499999999999734E-2</v>
      </c>
      <c r="Q1393" s="146" t="s">
        <v>237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7.5519855595667877</v>
      </c>
      <c r="E1395" s="160">
        <v>0</v>
      </c>
      <c r="F1395" s="160">
        <v>-1.4000000000000004</v>
      </c>
      <c r="G1395" s="161">
        <v>7.5519855595667877</v>
      </c>
      <c r="H1395" s="160">
        <v>3.887</v>
      </c>
      <c r="I1395" s="162">
        <v>51.469907739375678</v>
      </c>
      <c r="J1395" s="161">
        <v>3.6649855595667877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37.2804</v>
      </c>
      <c r="I1396" s="162">
        <v>91.564734882071264</v>
      </c>
      <c r="J1396" s="161">
        <v>3.4344014440433313</v>
      </c>
      <c r="K1396" s="160">
        <v>4.7600000000002751E-2</v>
      </c>
      <c r="L1396" s="160">
        <v>0</v>
      </c>
      <c r="M1396" s="160">
        <v>0</v>
      </c>
      <c r="N1396" s="160">
        <v>0</v>
      </c>
      <c r="O1396" s="160">
        <v>0</v>
      </c>
      <c r="P1396" s="160">
        <v>1.1900000000000688E-2</v>
      </c>
      <c r="Q1396" s="146" t="s">
        <v>237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100.0055</v>
      </c>
      <c r="I1408" s="162">
        <v>84.82230703986427</v>
      </c>
      <c r="J1408" s="161">
        <v>17.894500000000022</v>
      </c>
      <c r="K1408" s="160">
        <v>-0.36439999999998918</v>
      </c>
      <c r="L1408" s="160">
        <v>0.35999999999998522</v>
      </c>
      <c r="M1408" s="160">
        <v>0.10200000000000387</v>
      </c>
      <c r="N1408" s="160">
        <v>0</v>
      </c>
      <c r="O1408" s="160">
        <v>0</v>
      </c>
      <c r="P1408" s="160">
        <v>2.4399999999999977E-2</v>
      </c>
      <c r="Q1408" s="146" t="s">
        <v>237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100.0055</v>
      </c>
      <c r="I1415" s="176">
        <v>84.82230703986427</v>
      </c>
      <c r="J1415" s="185">
        <v>17.894500000000022</v>
      </c>
      <c r="K1415" s="177">
        <v>-0.36439999999998918</v>
      </c>
      <c r="L1415" s="177">
        <v>0.35999999999998522</v>
      </c>
      <c r="M1415" s="177">
        <v>0.10200000000000387</v>
      </c>
      <c r="N1415" s="177">
        <v>0</v>
      </c>
      <c r="O1415" s="177">
        <v>0</v>
      </c>
      <c r="P1415" s="177">
        <v>2.4399999999999977E-2</v>
      </c>
      <c r="Q1415" s="153" t="s">
        <v>237</v>
      </c>
      <c r="T1415" s="130"/>
    </row>
    <row r="1416" spans="1:20" ht="10.7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43816</v>
      </c>
      <c r="L1426" s="151">
        <v>43838</v>
      </c>
      <c r="M1426" s="151">
        <v>43845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43816</v>
      </c>
      <c r="L1466" s="151">
        <v>43838</v>
      </c>
      <c r="M1466" s="151">
        <v>43845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7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5" priority="1" stopIfTrue="1" operator="between">
      <formula>85</formula>
      <formula>89.9</formula>
    </cfRule>
    <cfRule type="cellIs" dxfId="6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3" priority="3" stopIfTrue="1" operator="between">
      <formula>85</formula>
      <formula>89.9</formula>
    </cfRule>
    <cfRule type="cellIs" dxfId="62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1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60" priority="6" stopIfTrue="1" operator="between">
      <formula>85</formula>
      <formula>89.9</formula>
    </cfRule>
    <cfRule type="cellIs" dxfId="59" priority="7" stopIfTrue="1" operator="between">
      <formula>89.9</formula>
      <formula>999999</formula>
    </cfRule>
    <cfRule type="cellIs" dxfId="58" priority="8" stopIfTrue="1" operator="equal">
      <formula>"n/a"</formula>
    </cfRule>
  </conditionalFormatting>
  <conditionalFormatting sqref="I1205:I1206 I561 I819:I824">
    <cfRule type="cellIs" dxfId="57" priority="9" stopIfTrue="1" operator="between">
      <formula>85</formula>
      <formula>89.9</formula>
    </cfRule>
    <cfRule type="cellIs" dxfId="56" priority="10" stopIfTrue="1" operator="between">
      <formula>89.9</formula>
      <formula>999999</formula>
    </cfRule>
    <cfRule type="cellIs" dxfId="55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43816</v>
      </c>
      <c r="K6" s="151">
        <v>43838</v>
      </c>
      <c r="L6" s="151">
        <v>43845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7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8.3788</v>
      </c>
      <c r="H9" s="162">
        <v>72.087451432463723</v>
      </c>
      <c r="I9" s="161">
        <v>3.2443047616516338</v>
      </c>
      <c r="J9" s="160">
        <v>0.50520000000000032</v>
      </c>
      <c r="K9" s="160">
        <v>0.56829999999999981</v>
      </c>
      <c r="L9" s="160">
        <v>0.10870000000000068</v>
      </c>
      <c r="M9" s="160">
        <v>-1.200000000000756E-3</v>
      </c>
      <c r="N9" s="160">
        <v>-1.0324263822863772E-2</v>
      </c>
      <c r="O9" s="160">
        <v>0.29525000000000001</v>
      </c>
      <c r="P9" s="146">
        <v>8.9883311148234846</v>
      </c>
    </row>
    <row r="10" spans="1:16" s="130" customFormat="1" ht="10.7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0.185</v>
      </c>
      <c r="H11" s="162">
        <v>7.3991974280842374</v>
      </c>
      <c r="I11" s="161">
        <v>2.3152711685704981</v>
      </c>
      <c r="J11" s="160">
        <v>0</v>
      </c>
      <c r="K11" s="160">
        <v>-1.2000000000000011E-2</v>
      </c>
      <c r="L11" s="160">
        <v>0</v>
      </c>
      <c r="M11" s="160">
        <v>0</v>
      </c>
      <c r="N11" s="160">
        <v>0</v>
      </c>
      <c r="O11" s="160">
        <v>-3.0000000000000027E-3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8.5638000000000005</v>
      </c>
      <c r="H14" s="170">
        <v>79.486648860547959</v>
      </c>
      <c r="I14" s="203">
        <v>5.6595759302221325</v>
      </c>
      <c r="J14" s="170">
        <v>0.50520000000000032</v>
      </c>
      <c r="K14" s="170">
        <v>0.55629999999999979</v>
      </c>
      <c r="L14" s="170">
        <v>0.10870000000000068</v>
      </c>
      <c r="M14" s="170">
        <v>-1.200000000000756E-3</v>
      </c>
      <c r="N14" s="160">
        <v>-8.4368156047325612E-3</v>
      </c>
      <c r="O14" s="170">
        <v>0.29225000000000001</v>
      </c>
      <c r="P14" s="146">
        <v>17.365529273642881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51.456299999999999</v>
      </c>
      <c r="H16" s="162">
        <v>95.444359008642806</v>
      </c>
      <c r="I16" s="161">
        <v>2.4560532647334981</v>
      </c>
      <c r="J16" s="160">
        <v>1.5865000000000009</v>
      </c>
      <c r="K16" s="160">
        <v>2.6101999999999919</v>
      </c>
      <c r="L16" s="160">
        <v>0.15879999999999939</v>
      </c>
      <c r="M16" s="160">
        <v>3.8200000000003342E-2</v>
      </c>
      <c r="N16" s="160">
        <v>7.085574582957721E-2</v>
      </c>
      <c r="O16" s="160">
        <v>1.0984249999999989</v>
      </c>
      <c r="P16" s="146">
        <v>0.2359772080328657</v>
      </c>
    </row>
    <row r="17" spans="1:19" ht="10.7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7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154.72499999999999</v>
      </c>
      <c r="H18" s="162">
        <v>94.942626389127582</v>
      </c>
      <c r="I18" s="161">
        <v>8.2418420650710402</v>
      </c>
      <c r="J18" s="160">
        <v>-0.48799999999999955</v>
      </c>
      <c r="K18" s="160">
        <v>3.2079999999999984</v>
      </c>
      <c r="L18" s="160">
        <v>2.48599999999999</v>
      </c>
      <c r="M18" s="160">
        <v>0.70300000000000296</v>
      </c>
      <c r="N18" s="160">
        <v>0.43137609534048776</v>
      </c>
      <c r="O18" s="160">
        <v>1.477249999999998</v>
      </c>
      <c r="P18" s="146">
        <v>3.5791789237238465</v>
      </c>
    </row>
    <row r="19" spans="1:19" ht="10.7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206.18129999999999</v>
      </c>
      <c r="H21" s="162">
        <v>94.140547188664328</v>
      </c>
      <c r="I21" s="161">
        <v>12.833042020763997</v>
      </c>
      <c r="J21" s="160">
        <v>1.0985000000000014</v>
      </c>
      <c r="K21" s="160">
        <v>5.8181999999999903</v>
      </c>
      <c r="L21" s="160">
        <v>2.6447999999999894</v>
      </c>
      <c r="M21" s="160">
        <v>0.7412000000000063</v>
      </c>
      <c r="N21" s="160">
        <v>0.33842532555686955</v>
      </c>
      <c r="O21" s="160">
        <v>2.5756749999999968</v>
      </c>
      <c r="P21" s="146">
        <v>2.9823995732241118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214.74509999999998</v>
      </c>
      <c r="H23" s="176">
        <v>92.071343300112261</v>
      </c>
      <c r="I23" s="204">
        <v>18.49261795098613</v>
      </c>
      <c r="J23" s="174">
        <v>1.6037000000000017</v>
      </c>
      <c r="K23" s="174">
        <v>6.3744999999999905</v>
      </c>
      <c r="L23" s="174">
        <v>2.7534999999999901</v>
      </c>
      <c r="M23" s="177">
        <v>0.74000000000000554</v>
      </c>
      <c r="N23" s="177">
        <v>0.31727286928588166</v>
      </c>
      <c r="O23" s="177">
        <v>2.8679249999999969</v>
      </c>
      <c r="P23" s="153">
        <v>4.4480828302644415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43816</v>
      </c>
      <c r="K28" s="151">
        <v>43838</v>
      </c>
      <c r="L28" s="151">
        <v>43845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0.99619999999999997</v>
      </c>
      <c r="H31" s="162">
        <v>64.663045818026092</v>
      </c>
      <c r="I31" s="161">
        <v>0.54440172606699222</v>
      </c>
      <c r="J31" s="160">
        <v>7.46E-2</v>
      </c>
      <c r="K31" s="160">
        <v>4.269999999999996E-2</v>
      </c>
      <c r="L31" s="160">
        <v>0</v>
      </c>
      <c r="M31" s="160">
        <v>0</v>
      </c>
      <c r="N31" s="160">
        <v>0</v>
      </c>
      <c r="O31" s="160">
        <v>2.932499999999999E-2</v>
      </c>
      <c r="P31" s="146">
        <v>16.564423736299826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0.66400000000000003</v>
      </c>
      <c r="H33" s="162">
        <v>20.256492636478626</v>
      </c>
      <c r="I33" s="161">
        <v>2.6139613525208447</v>
      </c>
      <c r="J33" s="160">
        <v>0</v>
      </c>
      <c r="K33" s="160">
        <v>-1.4350000000000001</v>
      </c>
      <c r="L33" s="160">
        <v>0</v>
      </c>
      <c r="M33" s="160">
        <v>0</v>
      </c>
      <c r="N33" s="160">
        <v>0</v>
      </c>
      <c r="O33" s="160">
        <v>-0.35875000000000001</v>
      </c>
      <c r="P33" s="146" t="s">
        <v>237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1.6602000000000001</v>
      </c>
      <c r="H36" s="162">
        <v>34.454254783493475</v>
      </c>
      <c r="I36" s="203">
        <v>3.1583630785878372</v>
      </c>
      <c r="J36" s="160">
        <v>7.46E-2</v>
      </c>
      <c r="K36" s="160">
        <v>-1.3923000000000001</v>
      </c>
      <c r="L36" s="160">
        <v>0</v>
      </c>
      <c r="M36" s="160">
        <v>0</v>
      </c>
      <c r="N36" s="160">
        <v>0</v>
      </c>
      <c r="O36" s="160">
        <v>-0.32942500000000002</v>
      </c>
      <c r="P36" s="146" t="s">
        <v>237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9.3201000000000001</v>
      </c>
      <c r="H38" s="162">
        <v>51.167641346133209</v>
      </c>
      <c r="I38" s="161">
        <v>8.89473217675096</v>
      </c>
      <c r="J38" s="160">
        <v>0.27190000000000047</v>
      </c>
      <c r="K38" s="160">
        <v>0.30020000000000024</v>
      </c>
      <c r="L38" s="160">
        <v>0</v>
      </c>
      <c r="M38" s="160">
        <v>9.9999999999944578E-4</v>
      </c>
      <c r="N38" s="160">
        <v>5.4900313672712579E-3</v>
      </c>
      <c r="O38" s="160">
        <v>0.14327500000000004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8.9309999999999992</v>
      </c>
      <c r="H40" s="162">
        <v>63.155876385049069</v>
      </c>
      <c r="I40" s="161">
        <v>5.2102019137371052</v>
      </c>
      <c r="J40" s="160">
        <v>0</v>
      </c>
      <c r="K40" s="160">
        <v>6.7999999999999616E-2</v>
      </c>
      <c r="L40" s="160">
        <v>0.22199999999999953</v>
      </c>
      <c r="M40" s="160">
        <v>0</v>
      </c>
      <c r="N40" s="160">
        <v>0</v>
      </c>
      <c r="O40" s="160">
        <v>7.2499999999999787E-2</v>
      </c>
      <c r="P40" s="146" t="s">
        <v>237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18.251100000000001</v>
      </c>
      <c r="H43" s="162">
        <v>56.407098437831749</v>
      </c>
      <c r="I43" s="161">
        <v>14.104934090488065</v>
      </c>
      <c r="J43" s="160">
        <v>0.27190000000000047</v>
      </c>
      <c r="K43" s="160">
        <v>0.36819999999999986</v>
      </c>
      <c r="L43" s="160">
        <v>0.22199999999999953</v>
      </c>
      <c r="M43" s="160">
        <v>9.9999999999944578E-4</v>
      </c>
      <c r="N43" s="160">
        <v>3.0906136308387158E-3</v>
      </c>
      <c r="O43" s="160">
        <v>0.21577499999999983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-66.800000000000011</v>
      </c>
      <c r="F45" s="185">
        <v>37.174597169075902</v>
      </c>
      <c r="G45" s="177">
        <v>19.911300000000001</v>
      </c>
      <c r="H45" s="176">
        <v>53.561575689550267</v>
      </c>
      <c r="I45" s="204">
        <v>17.263297169075901</v>
      </c>
      <c r="J45" s="177">
        <v>0.34650000000000047</v>
      </c>
      <c r="K45" s="177">
        <v>-1.0241000000000002</v>
      </c>
      <c r="L45" s="177">
        <v>0.22199999999999953</v>
      </c>
      <c r="M45" s="177">
        <v>9.9999999999944578E-4</v>
      </c>
      <c r="N45" s="177">
        <v>2.6900089742769471E-3</v>
      </c>
      <c r="O45" s="177">
        <v>-0.1136500000000002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43816</v>
      </c>
      <c r="K50" s="151">
        <v>43838</v>
      </c>
      <c r="L50" s="151">
        <v>43845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7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2.5</v>
      </c>
      <c r="F53" s="161">
        <v>24.166935877859679</v>
      </c>
      <c r="G53" s="160">
        <v>21.930299999999999</v>
      </c>
      <c r="H53" s="162">
        <v>90.745058086123549</v>
      </c>
      <c r="I53" s="161">
        <v>2.2366358778596798</v>
      </c>
      <c r="J53" s="160">
        <v>0.73750000000000071</v>
      </c>
      <c r="K53" s="160">
        <v>0.37839999999999918</v>
      </c>
      <c r="L53" s="160">
        <v>0</v>
      </c>
      <c r="M53" s="160">
        <v>-3.0000000000001137E-2</v>
      </c>
      <c r="N53" s="160">
        <v>-0.12413654818145717</v>
      </c>
      <c r="O53" s="160">
        <v>0.27147499999999969</v>
      </c>
      <c r="P53" s="146">
        <v>6.2388281715063343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2.5</v>
      </c>
      <c r="F58" s="203">
        <v>26.36699430032046</v>
      </c>
      <c r="G58" s="160">
        <v>21.944299999999998</v>
      </c>
      <c r="H58" s="162">
        <v>83.226399452490085</v>
      </c>
      <c r="I58" s="203">
        <v>4.4226943003204608</v>
      </c>
      <c r="J58" s="160">
        <v>0.73750000000000071</v>
      </c>
      <c r="K58" s="160">
        <v>0.37839999999999918</v>
      </c>
      <c r="L58" s="160">
        <v>0</v>
      </c>
      <c r="M58" s="160">
        <v>-3.0000000000001137E-2</v>
      </c>
      <c r="N58" s="160">
        <v>-0.11377861146515482</v>
      </c>
      <c r="O58" s="160">
        <v>0.27147499999999969</v>
      </c>
      <c r="P58" s="146">
        <v>14.291350217590814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-6</v>
      </c>
      <c r="F60" s="161">
        <v>182.444415819536</v>
      </c>
      <c r="G60" s="160">
        <v>162.6414</v>
      </c>
      <c r="H60" s="162">
        <v>89.145726532335175</v>
      </c>
      <c r="I60" s="161">
        <v>19.803015819536</v>
      </c>
      <c r="J60" s="160">
        <v>1.7119000000000142</v>
      </c>
      <c r="K60" s="160">
        <v>0.74100000000001387</v>
      </c>
      <c r="L60" s="160">
        <v>6.6299999999984038E-2</v>
      </c>
      <c r="M60" s="160">
        <v>5.9100000000000819E-2</v>
      </c>
      <c r="N60" s="160">
        <v>3.2393427737716723E-2</v>
      </c>
      <c r="O60" s="160">
        <v>0.64457500000000323</v>
      </c>
      <c r="P60" s="146">
        <v>28.72259367728488</v>
      </c>
    </row>
    <row r="61" spans="1:16" s="130" customFormat="1" ht="10.7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20.5</v>
      </c>
      <c r="F62" s="161">
        <v>20.924328705152686</v>
      </c>
      <c r="G62" s="160">
        <v>1.6819999999999999</v>
      </c>
      <c r="H62" s="162">
        <v>8.038489662924297</v>
      </c>
      <c r="I62" s="161">
        <v>19.242328705152687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7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14</v>
      </c>
      <c r="F65" s="161">
        <v>203.37212495022985</v>
      </c>
      <c r="G65" s="160">
        <v>164.32339999999999</v>
      </c>
      <c r="H65" s="162">
        <v>80.799372106779117</v>
      </c>
      <c r="I65" s="161">
        <v>39.048724950229854</v>
      </c>
      <c r="J65" s="160">
        <v>1.7119000000000142</v>
      </c>
      <c r="K65" s="160">
        <v>0.74100000000001387</v>
      </c>
      <c r="L65" s="160">
        <v>6.6299999999984038E-2</v>
      </c>
      <c r="M65" s="160">
        <v>5.9100000000000819E-2</v>
      </c>
      <c r="N65" s="160">
        <v>2.9060029743242365E-2</v>
      </c>
      <c r="O65" s="160">
        <v>0.64457500000000323</v>
      </c>
      <c r="P65" s="146" t="s">
        <v>237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16.5</v>
      </c>
      <c r="F67" s="185">
        <v>229.73911925055032</v>
      </c>
      <c r="G67" s="177">
        <v>186.26769999999999</v>
      </c>
      <c r="H67" s="176">
        <v>81.077920298309763</v>
      </c>
      <c r="I67" s="204">
        <v>43.471419250550326</v>
      </c>
      <c r="J67" s="177">
        <v>2.4494000000000149</v>
      </c>
      <c r="K67" s="177">
        <v>1.1194000000000131</v>
      </c>
      <c r="L67" s="177">
        <v>6.6299999999984038E-2</v>
      </c>
      <c r="M67" s="177">
        <v>2.9099999999999682E-2</v>
      </c>
      <c r="N67" s="177">
        <v>1.2666541116257882E-2</v>
      </c>
      <c r="O67" s="177">
        <v>0.91605000000000292</v>
      </c>
      <c r="P67" s="153">
        <v>45.45529092358516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43816</v>
      </c>
      <c r="K72" s="151">
        <v>43838</v>
      </c>
      <c r="L72" s="151">
        <v>43845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7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-0.1</v>
      </c>
      <c r="F75" s="161">
        <v>5.9098576148236687E-2</v>
      </c>
      <c r="G75" s="160">
        <v>3.5000000000000001E-3</v>
      </c>
      <c r="H75" s="162">
        <v>5.9223085023587814</v>
      </c>
      <c r="I75" s="161">
        <v>5.5598576148236684E-2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-4</v>
      </c>
      <c r="F77" s="161">
        <v>2.900003809668279</v>
      </c>
      <c r="G77" s="160">
        <v>0.245</v>
      </c>
      <c r="H77" s="162">
        <v>8.4482647637633512</v>
      </c>
      <c r="I77" s="161">
        <v>2.6550038096682789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-4.0999999999999996</v>
      </c>
      <c r="F80" s="203">
        <v>2.9591023858165157</v>
      </c>
      <c r="G80" s="160">
        <v>0.2485</v>
      </c>
      <c r="H80" s="162">
        <v>8.3978168917406517</v>
      </c>
      <c r="I80" s="203">
        <v>2.7106023858165154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-7.7000000000000011</v>
      </c>
      <c r="F82" s="161">
        <v>1.0592938825347318</v>
      </c>
      <c r="G82" s="160">
        <v>6.3100000000000003E-2</v>
      </c>
      <c r="H82" s="162">
        <v>5.9567983012430075</v>
      </c>
      <c r="I82" s="161">
        <v>0.99619388253473173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16.600000000000001</v>
      </c>
      <c r="F84" s="161">
        <v>28.006530051359967</v>
      </c>
      <c r="G84" s="160">
        <v>24.196000000000002</v>
      </c>
      <c r="H84" s="162">
        <v>86.394137208815238</v>
      </c>
      <c r="I84" s="161">
        <v>3.8105300513599651</v>
      </c>
      <c r="J84" s="160">
        <v>0</v>
      </c>
      <c r="K84" s="160">
        <v>0.35400000000000276</v>
      </c>
      <c r="L84" s="160">
        <v>0.33099999999999952</v>
      </c>
      <c r="M84" s="160">
        <v>4.4000000000000483E-2</v>
      </c>
      <c r="N84" s="160">
        <v>0.15710621744039974</v>
      </c>
      <c r="O84" s="160">
        <v>0.18225000000000069</v>
      </c>
      <c r="P84" s="146">
        <v>18.908258169327578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8.9000000000000021</v>
      </c>
      <c r="F87" s="161">
        <v>29.065823933894698</v>
      </c>
      <c r="G87" s="160">
        <v>24.2591</v>
      </c>
      <c r="H87" s="162">
        <v>83.462626262283905</v>
      </c>
      <c r="I87" s="161">
        <v>4.8067239338946983</v>
      </c>
      <c r="J87" s="160">
        <v>0</v>
      </c>
      <c r="K87" s="160">
        <v>0.35400000000000276</v>
      </c>
      <c r="L87" s="160">
        <v>0.33099999999999952</v>
      </c>
      <c r="M87" s="160">
        <v>4.4000000000000483E-2</v>
      </c>
      <c r="N87" s="160">
        <v>0.1513805357799973</v>
      </c>
      <c r="O87" s="160">
        <v>0.18225000000000069</v>
      </c>
      <c r="P87" s="146">
        <v>24.374342572810317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4.8000000000000007</v>
      </c>
      <c r="F89" s="185">
        <v>32.024926319711213</v>
      </c>
      <c r="G89" s="177">
        <v>24.5076</v>
      </c>
      <c r="H89" s="176">
        <v>76.526639765961534</v>
      </c>
      <c r="I89" s="204">
        <v>7.5173263197112128</v>
      </c>
      <c r="J89" s="177">
        <v>0</v>
      </c>
      <c r="K89" s="177">
        <v>0.35400000000000276</v>
      </c>
      <c r="L89" s="177">
        <v>0.33099999999999952</v>
      </c>
      <c r="M89" s="177">
        <v>4.4000000000000483E-2</v>
      </c>
      <c r="N89" s="177">
        <v>0.13739297808444501</v>
      </c>
      <c r="O89" s="177">
        <v>0.18225000000000069</v>
      </c>
      <c r="P89" s="153">
        <v>39.247332344094289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43816</v>
      </c>
      <c r="K94" s="151">
        <v>43838</v>
      </c>
      <c r="L94" s="151">
        <v>43845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2.1316000000000002</v>
      </c>
      <c r="H97" s="162">
        <v>2.1810103531815286</v>
      </c>
      <c r="I97" s="161">
        <v>95.6029200076904</v>
      </c>
      <c r="J97" s="160">
        <v>9.9999999999997868E-3</v>
      </c>
      <c r="K97" s="160">
        <v>5.0000000000016698E-4</v>
      </c>
      <c r="L97" s="160">
        <v>0</v>
      </c>
      <c r="M97" s="160">
        <v>0</v>
      </c>
      <c r="N97" s="160">
        <v>0</v>
      </c>
      <c r="O97" s="160">
        <v>2.6249999999999885E-3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2.1316000000000002</v>
      </c>
      <c r="H102" s="162">
        <v>2.1420801576075053</v>
      </c>
      <c r="I102" s="203">
        <v>97.379148579118976</v>
      </c>
      <c r="J102" s="160">
        <v>9.9999999999997868E-3</v>
      </c>
      <c r="K102" s="160">
        <v>5.0000000000016698E-4</v>
      </c>
      <c r="L102" s="160">
        <v>0</v>
      </c>
      <c r="M102" s="160">
        <v>0</v>
      </c>
      <c r="N102" s="160">
        <v>0</v>
      </c>
      <c r="O102" s="160">
        <v>2.6249999999999885E-3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21.423000000000002</v>
      </c>
      <c r="H104" s="162">
        <v>2.5804783328058014</v>
      </c>
      <c r="I104" s="161">
        <v>808.77191881206306</v>
      </c>
      <c r="J104" s="160">
        <v>0.14860000000000184</v>
      </c>
      <c r="K104" s="160">
        <v>0.13419999999999987</v>
      </c>
      <c r="L104" s="160">
        <v>2.2700000000000387E-2</v>
      </c>
      <c r="M104" s="160">
        <v>4.1000000000011028E-3</v>
      </c>
      <c r="N104" s="160">
        <v>4.9385992459070297E-4</v>
      </c>
      <c r="O104" s="160">
        <v>7.7400000000000801E-2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6.4139999999999997</v>
      </c>
      <c r="H106" s="162">
        <v>97.181818181818187</v>
      </c>
      <c r="I106" s="161">
        <v>0.18599999999999994</v>
      </c>
      <c r="J106" s="160">
        <v>0</v>
      </c>
      <c r="K106" s="160">
        <v>0.45999999999999996</v>
      </c>
      <c r="L106" s="160">
        <v>0.10599999999999987</v>
      </c>
      <c r="M106" s="160">
        <v>0</v>
      </c>
      <c r="N106" s="160">
        <v>0</v>
      </c>
      <c r="O106" s="160">
        <v>0.14149999999999996</v>
      </c>
      <c r="P106" s="146">
        <v>0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27.837000000000003</v>
      </c>
      <c r="H109" s="162">
        <v>3.3265270392078876</v>
      </c>
      <c r="I109" s="161">
        <v>808.98169024063452</v>
      </c>
      <c r="J109" s="160">
        <v>0.14860000000000184</v>
      </c>
      <c r="K109" s="160">
        <v>0.59419999999999984</v>
      </c>
      <c r="L109" s="160">
        <v>0.12870000000000026</v>
      </c>
      <c r="M109" s="160">
        <v>4.1000000000011028E-3</v>
      </c>
      <c r="N109" s="160">
        <v>4.899508158478286E-4</v>
      </c>
      <c r="O109" s="160">
        <v>0.21890000000000076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29.968600000000002</v>
      </c>
      <c r="H111" s="176">
        <v>3.2006469899927024</v>
      </c>
      <c r="I111" s="204">
        <v>906.36083881975344</v>
      </c>
      <c r="J111" s="177">
        <v>0.15860000000000163</v>
      </c>
      <c r="K111" s="177">
        <v>0.59470000000000001</v>
      </c>
      <c r="L111" s="177">
        <v>0.12870000000000026</v>
      </c>
      <c r="M111" s="177">
        <v>4.1000000000011028E-3</v>
      </c>
      <c r="N111" s="177">
        <v>4.3788006977214848E-4</v>
      </c>
      <c r="O111" s="177">
        <v>0.22152500000000075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43816</v>
      </c>
      <c r="K116" s="151">
        <v>43838</v>
      </c>
      <c r="L116" s="151">
        <v>43845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11.7523</v>
      </c>
      <c r="H119" s="162">
        <v>84.29517806346179</v>
      </c>
      <c r="I119" s="161">
        <v>2.1895413603115674</v>
      </c>
      <c r="J119" s="160">
        <v>0.34479999999999933</v>
      </c>
      <c r="K119" s="160">
        <v>0.2134999999999998</v>
      </c>
      <c r="L119" s="160">
        <v>0</v>
      </c>
      <c r="M119" s="160">
        <v>0</v>
      </c>
      <c r="N119" s="160">
        <v>0</v>
      </c>
      <c r="O119" s="160">
        <v>0.13957499999999978</v>
      </c>
      <c r="P119" s="146">
        <v>13.687203011367156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11.7523</v>
      </c>
      <c r="H124" s="162">
        <v>84.04242280604106</v>
      </c>
      <c r="I124" s="203">
        <v>2.2314710618157374</v>
      </c>
      <c r="J124" s="160">
        <v>0.34479999999999933</v>
      </c>
      <c r="K124" s="160">
        <v>0.2134999999999998</v>
      </c>
      <c r="L124" s="160">
        <v>0</v>
      </c>
      <c r="M124" s="160">
        <v>0</v>
      </c>
      <c r="N124" s="160">
        <v>0</v>
      </c>
      <c r="O124" s="160">
        <v>0.13957499999999978</v>
      </c>
      <c r="P124" s="146">
        <v>13.987612837655316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102.73010000000001</v>
      </c>
      <c r="H126" s="162">
        <v>44.25089762856706</v>
      </c>
      <c r="I126" s="161">
        <v>129.42360875026162</v>
      </c>
      <c r="J126" s="160">
        <v>0.5549000000000035</v>
      </c>
      <c r="K126" s="160">
        <v>1.2476999999999947</v>
      </c>
      <c r="L126" s="160">
        <v>0.20589999999999975</v>
      </c>
      <c r="M126" s="160">
        <v>1.0400000000004184E-2</v>
      </c>
      <c r="N126" s="160">
        <v>4.4797905904626059E-3</v>
      </c>
      <c r="O126" s="160">
        <v>0.50472500000000053</v>
      </c>
      <c r="P126" s="146" t="s">
        <v>237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102.73010000000001</v>
      </c>
      <c r="H131" s="162">
        <v>44.231059694949096</v>
      </c>
      <c r="I131" s="161">
        <v>129.52773128078917</v>
      </c>
      <c r="J131" s="160">
        <v>0.5549000000000035</v>
      </c>
      <c r="K131" s="160">
        <v>1.2476999999999947</v>
      </c>
      <c r="L131" s="160">
        <v>0.20589999999999975</v>
      </c>
      <c r="M131" s="160">
        <v>1.0400000000004184E-2</v>
      </c>
      <c r="N131" s="160">
        <v>4.477782274403078E-3</v>
      </c>
      <c r="O131" s="160">
        <v>0.50472500000000053</v>
      </c>
      <c r="P131" s="146" t="s">
        <v>237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114.48240000000001</v>
      </c>
      <c r="H133" s="176">
        <v>46.491900195124821</v>
      </c>
      <c r="I133" s="204">
        <v>131.75920234260488</v>
      </c>
      <c r="J133" s="177">
        <v>0.89970000000000283</v>
      </c>
      <c r="K133" s="177">
        <v>1.4611999999999945</v>
      </c>
      <c r="L133" s="177">
        <v>0.20589999999999975</v>
      </c>
      <c r="M133" s="177">
        <v>1.0400000000004184E-2</v>
      </c>
      <c r="N133" s="177">
        <v>4.2234942840951323E-3</v>
      </c>
      <c r="O133" s="177">
        <v>0.64430000000000032</v>
      </c>
      <c r="P133" s="153" t="s">
        <v>237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43816</v>
      </c>
      <c r="K138" s="151">
        <v>43838</v>
      </c>
      <c r="L138" s="151">
        <v>43845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8.4699999999999998E-2</v>
      </c>
      <c r="H141" s="162">
        <v>84.631200605524697</v>
      </c>
      <c r="I141" s="161">
        <v>1.5381293180272815E-2</v>
      </c>
      <c r="J141" s="160">
        <v>4.1000000000000064E-3</v>
      </c>
      <c r="K141" s="160">
        <v>3.699999999999995E-3</v>
      </c>
      <c r="L141" s="160">
        <v>0</v>
      </c>
      <c r="M141" s="160">
        <v>0</v>
      </c>
      <c r="N141" s="160">
        <v>0</v>
      </c>
      <c r="O141" s="160">
        <v>1.9500000000000003E-3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8.4699999999999998E-2</v>
      </c>
      <c r="H146" s="162">
        <v>84.631200605524697</v>
      </c>
      <c r="I146" s="203">
        <v>1.5381293180272815E-2</v>
      </c>
      <c r="J146" s="160">
        <v>4.1000000000000064E-3</v>
      </c>
      <c r="K146" s="160">
        <v>3.699999999999995E-3</v>
      </c>
      <c r="L146" s="160">
        <v>0</v>
      </c>
      <c r="M146" s="160">
        <v>0</v>
      </c>
      <c r="N146" s="160">
        <v>0</v>
      </c>
      <c r="O146" s="160">
        <v>1.9500000000000003E-3</v>
      </c>
      <c r="P146" s="146">
        <v>5.88784265655016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0.19339999999999999</v>
      </c>
      <c r="H148" s="162">
        <v>0.46146250991075038</v>
      </c>
      <c r="I148" s="161">
        <v>41.716830158763003</v>
      </c>
      <c r="J148" s="160">
        <v>4.8999999999999877E-3</v>
      </c>
      <c r="K148" s="160">
        <v>2.0000000000000018E-3</v>
      </c>
      <c r="L148" s="160">
        <v>0</v>
      </c>
      <c r="M148" s="160">
        <v>5.9999999999998943E-4</v>
      </c>
      <c r="N148" s="160">
        <v>1.4316313647696243E-3</v>
      </c>
      <c r="O148" s="160">
        <v>1.8749999999999947E-3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0.21539999999999998</v>
      </c>
      <c r="H153" s="162">
        <v>0.4591748948385036</v>
      </c>
      <c r="I153" s="161">
        <v>46.694830158762997</v>
      </c>
      <c r="J153" s="160">
        <v>4.8999999999999877E-3</v>
      </c>
      <c r="K153" s="160">
        <v>2.0000000000000018E-3</v>
      </c>
      <c r="L153" s="160">
        <v>0</v>
      </c>
      <c r="M153" s="160">
        <v>5.9999999999998943E-4</v>
      </c>
      <c r="N153" s="160">
        <v>1.2790387042855029E-3</v>
      </c>
      <c r="O153" s="160">
        <v>1.8749999999999947E-3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0.30009999999999998</v>
      </c>
      <c r="H155" s="176">
        <v>0.63837058451905804</v>
      </c>
      <c r="I155" s="204">
        <v>46.710211451943273</v>
      </c>
      <c r="J155" s="177">
        <v>8.9999999999999941E-3</v>
      </c>
      <c r="K155" s="177">
        <v>5.6999999999999967E-3</v>
      </c>
      <c r="L155" s="177">
        <v>0</v>
      </c>
      <c r="M155" s="177">
        <v>5.9999999999998943E-4</v>
      </c>
      <c r="N155" s="177">
        <v>1.2763157304612734E-3</v>
      </c>
      <c r="O155" s="177">
        <v>3.8249999999999951E-3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43816</v>
      </c>
      <c r="K160" s="151">
        <v>43838</v>
      </c>
      <c r="L160" s="151">
        <v>43845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120.89999999999999</v>
      </c>
      <c r="F163" s="161">
        <v>155.65653157661467</v>
      </c>
      <c r="G163" s="160">
        <v>158.06819999999999</v>
      </c>
      <c r="H163" s="162">
        <v>101.54935253853982</v>
      </c>
      <c r="I163" s="161">
        <v>-2.4116684233853221</v>
      </c>
      <c r="J163" s="160">
        <v>17.390999999999991</v>
      </c>
      <c r="K163" s="160">
        <v>10.358200000000011</v>
      </c>
      <c r="L163" s="160">
        <v>2.2510000000000048</v>
      </c>
      <c r="M163" s="160">
        <v>0.15099999999998204</v>
      </c>
      <c r="N163" s="160">
        <v>9.7008457319800512E-2</v>
      </c>
      <c r="O163" s="160">
        <v>7.5377999999999972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202.84350000000001</v>
      </c>
      <c r="H165" s="162">
        <v>85.137593602941664</v>
      </c>
      <c r="I165" s="161">
        <v>35.410238937003982</v>
      </c>
      <c r="J165" s="160">
        <v>3.7999999999982492E-2</v>
      </c>
      <c r="K165" s="160">
        <v>0.45099999999999341</v>
      </c>
      <c r="L165" s="160">
        <v>1.5750000000000171</v>
      </c>
      <c r="M165" s="160">
        <v>8.4000000000003183E-2</v>
      </c>
      <c r="N165" s="160">
        <v>3.5256529603597694E-2</v>
      </c>
      <c r="O165" s="160">
        <v>0.53699999999999903</v>
      </c>
      <c r="P165" s="146" t="s">
        <v>237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180.2</v>
      </c>
      <c r="F168" s="203">
        <v>413.92158183341388</v>
      </c>
      <c r="G168" s="160">
        <v>360.9117</v>
      </c>
      <c r="H168" s="162">
        <v>87.193254915915901</v>
      </c>
      <c r="I168" s="203">
        <v>53.009881833413885</v>
      </c>
      <c r="J168" s="160">
        <v>17.428999999999974</v>
      </c>
      <c r="K168" s="160">
        <v>10.809200000000004</v>
      </c>
      <c r="L168" s="160">
        <v>3.8260000000000218</v>
      </c>
      <c r="M168" s="160">
        <v>0.23499999999998522</v>
      </c>
      <c r="N168" s="160">
        <v>5.6774038927635058E-2</v>
      </c>
      <c r="O168" s="160">
        <v>8.0747999999999962</v>
      </c>
      <c r="P168" s="146">
        <v>4.5648538457192638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430.40000000000009</v>
      </c>
      <c r="F170" s="161">
        <v>991.06583012947135</v>
      </c>
      <c r="G170" s="160">
        <v>947.46209999999996</v>
      </c>
      <c r="H170" s="162">
        <v>95.600319494036526</v>
      </c>
      <c r="I170" s="161">
        <v>43.603730129471387</v>
      </c>
      <c r="J170" s="160">
        <v>27.051900000000046</v>
      </c>
      <c r="K170" s="160">
        <v>23.841599999999858</v>
      </c>
      <c r="L170" s="160">
        <v>2.8090000000000828</v>
      </c>
      <c r="M170" s="160">
        <v>0.37639999999998963</v>
      </c>
      <c r="N170" s="160">
        <v>3.7979313639621426E-2</v>
      </c>
      <c r="O170" s="160">
        <v>13.519724999999994</v>
      </c>
      <c r="P170" s="146">
        <v>1.2251935693567293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11.000000000000057</v>
      </c>
      <c r="F172" s="161">
        <v>513.96953031451017</v>
      </c>
      <c r="G172" s="160">
        <v>412.28899999999999</v>
      </c>
      <c r="H172" s="162">
        <v>80.216622909087732</v>
      </c>
      <c r="I172" s="161">
        <v>101.68053031451018</v>
      </c>
      <c r="J172" s="160">
        <v>14.321000000000026</v>
      </c>
      <c r="K172" s="160">
        <v>16.178999999999974</v>
      </c>
      <c r="L172" s="160">
        <v>3.4750000000000227</v>
      </c>
      <c r="M172" s="160">
        <v>5.3229999999999791</v>
      </c>
      <c r="N172" s="160">
        <v>1.0356645065598946</v>
      </c>
      <c r="O172" s="160">
        <v>9.8245000000000005</v>
      </c>
      <c r="P172" s="146">
        <v>8.349690092575722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-0.1</v>
      </c>
      <c r="F173" s="161">
        <v>2.9503975262089727E-2</v>
      </c>
      <c r="G173" s="160">
        <v>0</v>
      </c>
      <c r="H173" s="162">
        <v>0</v>
      </c>
      <c r="I173" s="161">
        <v>2.9503975262089727E-2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485.5</v>
      </c>
      <c r="F175" s="161">
        <v>1552.9535530994483</v>
      </c>
      <c r="G175" s="160">
        <v>1359.7511</v>
      </c>
      <c r="H175" s="162">
        <v>87.559032096365854</v>
      </c>
      <c r="I175" s="161">
        <v>193.20245309944835</v>
      </c>
      <c r="J175" s="160">
        <v>41.372900000000072</v>
      </c>
      <c r="K175" s="160">
        <v>40.020599999999831</v>
      </c>
      <c r="L175" s="160">
        <v>6.2840000000001055</v>
      </c>
      <c r="M175" s="160">
        <v>5.6993999999999687</v>
      </c>
      <c r="N175" s="160">
        <v>0.36700389323459626</v>
      </c>
      <c r="O175" s="160">
        <v>23.344224999999994</v>
      </c>
      <c r="P175" s="146">
        <v>6.2762419013459816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665.7</v>
      </c>
      <c r="F177" s="185">
        <v>1966.8751349328622</v>
      </c>
      <c r="G177" s="177">
        <v>1720.6628000000001</v>
      </c>
      <c r="H177" s="176">
        <v>87.482055644510112</v>
      </c>
      <c r="I177" s="204">
        <v>246.21233493286218</v>
      </c>
      <c r="J177" s="177">
        <v>58.801900000000046</v>
      </c>
      <c r="K177" s="177">
        <v>50.829799999999835</v>
      </c>
      <c r="L177" s="177">
        <v>10.110000000000127</v>
      </c>
      <c r="M177" s="177">
        <v>5.9343999999999539</v>
      </c>
      <c r="N177" s="177">
        <v>0.30171717027692863</v>
      </c>
      <c r="O177" s="177">
        <v>31.419024999999991</v>
      </c>
      <c r="P177" s="153">
        <v>5.8364091480516107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43816</v>
      </c>
      <c r="K182" s="151">
        <v>43838</v>
      </c>
      <c r="L182" s="151">
        <v>43845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43816</v>
      </c>
      <c r="K204" s="151">
        <v>43838</v>
      </c>
      <c r="L204" s="151">
        <v>43845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2</v>
      </c>
      <c r="F207" s="161">
        <v>2.9313546833234589</v>
      </c>
      <c r="G207" s="160">
        <v>1.6241000000000001</v>
      </c>
      <c r="H207" s="162">
        <v>55.404417938216092</v>
      </c>
      <c r="I207" s="161">
        <v>1.3072546833234588</v>
      </c>
      <c r="J207" s="160">
        <v>0.11070000000000002</v>
      </c>
      <c r="K207" s="160">
        <v>5.2200000000000024E-2</v>
      </c>
      <c r="L207" s="160">
        <v>0</v>
      </c>
      <c r="M207" s="160">
        <v>0</v>
      </c>
      <c r="N207" s="160">
        <v>0</v>
      </c>
      <c r="O207" s="160">
        <v>4.0725000000000011E-2</v>
      </c>
      <c r="P207" s="146">
        <v>30.099562512546555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0.183</v>
      </c>
      <c r="H209" s="162">
        <v>6.0875867992030148</v>
      </c>
      <c r="I209" s="161">
        <v>2.823117301258987</v>
      </c>
      <c r="J209" s="160">
        <v>0</v>
      </c>
      <c r="K209" s="160">
        <v>-0.37999999999999995</v>
      </c>
      <c r="L209" s="160">
        <v>0</v>
      </c>
      <c r="M209" s="160">
        <v>0</v>
      </c>
      <c r="N209" s="160">
        <v>0</v>
      </c>
      <c r="O209" s="160">
        <v>-9.4999999999999987E-2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2</v>
      </c>
      <c r="F212" s="203">
        <v>6.1159745099991936</v>
      </c>
      <c r="G212" s="160">
        <v>1.8071000000000002</v>
      </c>
      <c r="H212" s="162">
        <v>29.547212746644334</v>
      </c>
      <c r="I212" s="203">
        <v>4.3088745099991943</v>
      </c>
      <c r="J212" s="160">
        <v>0.11070000000000002</v>
      </c>
      <c r="K212" s="160">
        <v>-0.32779999999999992</v>
      </c>
      <c r="L212" s="160">
        <v>0</v>
      </c>
      <c r="M212" s="160">
        <v>0</v>
      </c>
      <c r="N212" s="160">
        <v>0</v>
      </c>
      <c r="O212" s="160">
        <v>-5.4274999999999976E-2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28</v>
      </c>
      <c r="F214" s="161">
        <v>154.61446300663425</v>
      </c>
      <c r="G214" s="160">
        <v>16.884999999999998</v>
      </c>
      <c r="H214" s="162">
        <v>10.920711860749721</v>
      </c>
      <c r="I214" s="161">
        <v>137.72946300663426</v>
      </c>
      <c r="J214" s="160">
        <v>0.37849999999999895</v>
      </c>
      <c r="K214" s="160">
        <v>0.51469999999999771</v>
      </c>
      <c r="L214" s="160">
        <v>1.1000000000009891E-3</v>
      </c>
      <c r="M214" s="160">
        <v>3.399999999999892E-2</v>
      </c>
      <c r="N214" s="160">
        <v>2.1990180827093798E-2</v>
      </c>
      <c r="O214" s="160">
        <v>0.23207499999999914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6.2110000000000003</v>
      </c>
      <c r="H216" s="162">
        <v>19.224898484661004</v>
      </c>
      <c r="I216" s="161">
        <v>26.096062661244112</v>
      </c>
      <c r="J216" s="160">
        <v>0</v>
      </c>
      <c r="K216" s="160">
        <v>0.11800000000000033</v>
      </c>
      <c r="L216" s="160">
        <v>5.2999999999999936E-2</v>
      </c>
      <c r="M216" s="160">
        <v>0</v>
      </c>
      <c r="N216" s="160">
        <v>0</v>
      </c>
      <c r="O216" s="160">
        <v>4.2750000000000066E-2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58.000000000000028</v>
      </c>
      <c r="F219" s="161">
        <v>187.04302314246164</v>
      </c>
      <c r="G219" s="160">
        <v>23.095999999999997</v>
      </c>
      <c r="H219" s="162">
        <v>12.347961240130774</v>
      </c>
      <c r="I219" s="161">
        <v>163.94702314246163</v>
      </c>
      <c r="J219" s="160">
        <v>0.37849999999999895</v>
      </c>
      <c r="K219" s="160">
        <v>0.63269999999999804</v>
      </c>
      <c r="L219" s="160">
        <v>5.4100000000000925E-2</v>
      </c>
      <c r="M219" s="160">
        <v>3.399999999999892E-2</v>
      </c>
      <c r="N219" s="160">
        <v>1.8177636047992426E-2</v>
      </c>
      <c r="O219" s="160">
        <v>0.27482499999999921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24.903099999999995</v>
      </c>
      <c r="H221" s="176">
        <v>12.892539463684015</v>
      </c>
      <c r="I221" s="204">
        <v>168.25589765246085</v>
      </c>
      <c r="J221" s="177">
        <v>0.48919999999999897</v>
      </c>
      <c r="K221" s="177">
        <v>0.30489999999999812</v>
      </c>
      <c r="L221" s="177">
        <v>5.4100000000000925E-2</v>
      </c>
      <c r="M221" s="177">
        <v>3.399999999999892E-2</v>
      </c>
      <c r="N221" s="177">
        <v>1.760207933009315E-2</v>
      </c>
      <c r="O221" s="177">
        <v>0.22054999999999925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43816</v>
      </c>
      <c r="K226" s="151">
        <v>43838</v>
      </c>
      <c r="L226" s="151">
        <v>43845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43816</v>
      </c>
      <c r="K248" s="151">
        <v>43838</v>
      </c>
      <c r="L248" s="151">
        <v>43845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0.81419999999999992</v>
      </c>
      <c r="H251" s="162">
        <v>7.8394279063850529</v>
      </c>
      <c r="I251" s="161">
        <v>9.5717619569541643</v>
      </c>
      <c r="J251" s="160">
        <v>1.0199999999999959E-2</v>
      </c>
      <c r="K251" s="160">
        <v>7.5999999999999159E-3</v>
      </c>
      <c r="L251" s="160">
        <v>0</v>
      </c>
      <c r="M251" s="160">
        <v>0</v>
      </c>
      <c r="N251" s="160">
        <v>0</v>
      </c>
      <c r="O251" s="160">
        <v>4.4499999999999687E-3</v>
      </c>
      <c r="P251" s="146" t="s">
        <v>237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0</v>
      </c>
      <c r="H253" s="162">
        <v>0</v>
      </c>
      <c r="I253" s="161">
        <v>0.10000000000000009</v>
      </c>
      <c r="J253" s="160">
        <v>0</v>
      </c>
      <c r="K253" s="160">
        <v>-3.5000000000000003E-2</v>
      </c>
      <c r="L253" s="160">
        <v>0</v>
      </c>
      <c r="M253" s="160">
        <v>0</v>
      </c>
      <c r="N253" s="160">
        <v>0</v>
      </c>
      <c r="O253" s="160">
        <v>-8.7500000000000008E-3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0.81419999999999992</v>
      </c>
      <c r="H256" s="162">
        <v>7.6781766118271912</v>
      </c>
      <c r="I256" s="203">
        <v>9.7898801242554789</v>
      </c>
      <c r="J256" s="160">
        <v>1.0199999999999959E-2</v>
      </c>
      <c r="K256" s="160">
        <v>-2.7400000000000087E-2</v>
      </c>
      <c r="L256" s="160">
        <v>0</v>
      </c>
      <c r="M256" s="160">
        <v>0</v>
      </c>
      <c r="N256" s="160">
        <v>0</v>
      </c>
      <c r="O256" s="160">
        <v>-4.3000000000000321E-3</v>
      </c>
      <c r="P256" s="146" t="s">
        <v>237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6.6458000000000013</v>
      </c>
      <c r="H258" s="162">
        <v>1.824674089317631</v>
      </c>
      <c r="I258" s="161">
        <v>357.57266722695095</v>
      </c>
      <c r="J258" s="160">
        <v>3.8799999999999057E-2</v>
      </c>
      <c r="K258" s="160">
        <v>4.3800000000000505E-2</v>
      </c>
      <c r="L258" s="160">
        <v>1.0300000000000642E-2</v>
      </c>
      <c r="M258" s="160">
        <v>1.5000000000005009E-3</v>
      </c>
      <c r="N258" s="160">
        <v>4.1184073158646959E-4</v>
      </c>
      <c r="O258" s="160">
        <v>2.3600000000000176E-2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2.5500000000000003</v>
      </c>
      <c r="H260" s="162">
        <v>64.72953871535374</v>
      </c>
      <c r="I260" s="161">
        <v>1.3894688276917142</v>
      </c>
      <c r="J260" s="160">
        <v>2.0816681711721685E-16</v>
      </c>
      <c r="K260" s="160">
        <v>6.5000000000000155E-2</v>
      </c>
      <c r="L260" s="160">
        <v>0.11800000000000047</v>
      </c>
      <c r="M260" s="160">
        <v>0</v>
      </c>
      <c r="N260" s="160">
        <v>0</v>
      </c>
      <c r="O260" s="160">
        <v>4.5750000000000207E-2</v>
      </c>
      <c r="P260" s="146">
        <v>28.370903337523671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9.195800000000002</v>
      </c>
      <c r="H263" s="162">
        <v>2.4979080098371682</v>
      </c>
      <c r="I263" s="161">
        <v>358.94425815207944</v>
      </c>
      <c r="J263" s="160">
        <v>3.8799999999999266E-2</v>
      </c>
      <c r="K263" s="160">
        <v>0.10880000000000066</v>
      </c>
      <c r="L263" s="160">
        <v>0.12830000000000111</v>
      </c>
      <c r="M263" s="160">
        <v>1.5000000000005009E-3</v>
      </c>
      <c r="N263" s="160">
        <v>4.0745362173568399E-4</v>
      </c>
      <c r="O263" s="160">
        <v>6.9350000000000384E-2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10.010000000000002</v>
      </c>
      <c r="H265" s="176">
        <v>2.6429451939653839</v>
      </c>
      <c r="I265" s="204">
        <v>368.73413827633493</v>
      </c>
      <c r="J265" s="177">
        <v>4.8999999999999225E-2</v>
      </c>
      <c r="K265" s="177">
        <v>8.1400000000000569E-2</v>
      </c>
      <c r="L265" s="177">
        <v>0.12830000000000111</v>
      </c>
      <c r="M265" s="177">
        <v>1.5000000000005009E-3</v>
      </c>
      <c r="N265" s="177">
        <v>3.9604573336157831E-4</v>
      </c>
      <c r="O265" s="177">
        <v>6.5050000000000358E-2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43816</v>
      </c>
      <c r="K270" s="151">
        <v>43838</v>
      </c>
      <c r="L270" s="151">
        <v>43845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15.599999999999998</v>
      </c>
      <c r="F273" s="161">
        <v>29.670042278371447</v>
      </c>
      <c r="G273" s="160">
        <v>29.699200000000001</v>
      </c>
      <c r="H273" s="162">
        <v>100.09827327293635</v>
      </c>
      <c r="I273" s="161">
        <v>-2.9157721628553901E-2</v>
      </c>
      <c r="J273" s="160">
        <v>1.0199999999999996</v>
      </c>
      <c r="K273" s="160">
        <v>1.4984999999999999</v>
      </c>
      <c r="L273" s="160">
        <v>0</v>
      </c>
      <c r="M273" s="160">
        <v>0</v>
      </c>
      <c r="N273" s="160">
        <v>0</v>
      </c>
      <c r="O273" s="160">
        <v>0.62962499999999988</v>
      </c>
      <c r="P273" s="146">
        <v>0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17.600000000000001</v>
      </c>
      <c r="F278" s="203">
        <v>31.770042278371449</v>
      </c>
      <c r="G278" s="160">
        <v>30.8992</v>
      </c>
      <c r="H278" s="162">
        <v>97.258919989022786</v>
      </c>
      <c r="I278" s="203">
        <v>0.87084227837144823</v>
      </c>
      <c r="J278" s="160">
        <v>1.0199999999999996</v>
      </c>
      <c r="K278" s="160">
        <v>1.4984999999999999</v>
      </c>
      <c r="L278" s="160">
        <v>0</v>
      </c>
      <c r="M278" s="160">
        <v>0</v>
      </c>
      <c r="N278" s="160">
        <v>0</v>
      </c>
      <c r="O278" s="160">
        <v>0.62962499999999988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185.70000000000002</v>
      </c>
      <c r="F280" s="161">
        <v>261.3314141979302</v>
      </c>
      <c r="G280" s="160">
        <v>238.7953</v>
      </c>
      <c r="H280" s="162">
        <v>91.376423585699669</v>
      </c>
      <c r="I280" s="161">
        <v>22.536114197930203</v>
      </c>
      <c r="J280" s="160">
        <v>0.96330000000000382</v>
      </c>
      <c r="K280" s="160">
        <v>6.2523000000000195</v>
      </c>
      <c r="L280" s="160">
        <v>5.4517999999999915</v>
      </c>
      <c r="M280" s="160">
        <v>6</v>
      </c>
      <c r="N280" s="160">
        <v>2.2959352278466034</v>
      </c>
      <c r="O280" s="160">
        <v>4.6668500000000037</v>
      </c>
      <c r="P280" s="146">
        <v>2.8289776182928925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5.92</v>
      </c>
      <c r="H282" s="162">
        <v>51.478260869565219</v>
      </c>
      <c r="I282" s="161">
        <v>5.58</v>
      </c>
      <c r="J282" s="160">
        <v>0</v>
      </c>
      <c r="K282" s="160">
        <v>9.5000000000000639E-2</v>
      </c>
      <c r="L282" s="160">
        <v>3.0999999999999694E-2</v>
      </c>
      <c r="M282" s="160">
        <v>0</v>
      </c>
      <c r="N282" s="160">
        <v>0</v>
      </c>
      <c r="O282" s="160">
        <v>3.1500000000000083E-2</v>
      </c>
      <c r="P282" s="146" t="s">
        <v>237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196.3</v>
      </c>
      <c r="F285" s="161">
        <v>274.05814802409782</v>
      </c>
      <c r="G285" s="160">
        <v>245.0153</v>
      </c>
      <c r="H285" s="162">
        <v>89.402669384767165</v>
      </c>
      <c r="I285" s="161">
        <v>29.042848024097822</v>
      </c>
      <c r="J285" s="160">
        <v>0.96330000000000382</v>
      </c>
      <c r="K285" s="160">
        <v>6.3473000000000201</v>
      </c>
      <c r="L285" s="160">
        <v>5.4827999999999912</v>
      </c>
      <c r="M285" s="160">
        <v>6</v>
      </c>
      <c r="N285" s="160">
        <v>2.1893164072145823</v>
      </c>
      <c r="O285" s="160">
        <v>4.698350000000004</v>
      </c>
      <c r="P285" s="146">
        <v>4.1814994677062796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213.89999999999998</v>
      </c>
      <c r="F287" s="185">
        <v>305.82819030246924</v>
      </c>
      <c r="G287" s="177">
        <v>275.91449999999998</v>
      </c>
      <c r="H287" s="176">
        <v>90.218792364142715</v>
      </c>
      <c r="I287" s="204">
        <v>29.913690302469263</v>
      </c>
      <c r="J287" s="177">
        <v>1.9833000000000034</v>
      </c>
      <c r="K287" s="177">
        <v>7.8458000000000201</v>
      </c>
      <c r="L287" s="177">
        <v>5.4827999999999912</v>
      </c>
      <c r="M287" s="177">
        <v>6</v>
      </c>
      <c r="N287" s="177">
        <v>1.9618858529901702</v>
      </c>
      <c r="O287" s="177">
        <v>5.3279750000000039</v>
      </c>
      <c r="P287" s="153">
        <v>3.6144577071906756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43816</v>
      </c>
      <c r="K292" s="151">
        <v>43838</v>
      </c>
      <c r="L292" s="151">
        <v>43845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43816</v>
      </c>
      <c r="K314" s="151">
        <v>43838</v>
      </c>
      <c r="L314" s="151">
        <v>43845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1.4558</v>
      </c>
      <c r="H317" s="162">
        <v>85.171196642911255</v>
      </c>
      <c r="I317" s="161">
        <v>0.25346329249967758</v>
      </c>
      <c r="J317" s="160">
        <v>8.0700000000000049E-2</v>
      </c>
      <c r="K317" s="160">
        <v>7.2799999999999865E-2</v>
      </c>
      <c r="L317" s="160">
        <v>0</v>
      </c>
      <c r="M317" s="160">
        <v>0</v>
      </c>
      <c r="N317" s="160">
        <v>0</v>
      </c>
      <c r="O317" s="160">
        <v>3.8374999999999979E-2</v>
      </c>
      <c r="P317" s="146">
        <v>4.6049066449427416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1.4558</v>
      </c>
      <c r="H322" s="162">
        <v>74.11404182434957</v>
      </c>
      <c r="I322" s="203">
        <v>0.50847014930618506</v>
      </c>
      <c r="J322" s="160">
        <v>8.0700000000000049E-2</v>
      </c>
      <c r="K322" s="160">
        <v>7.2799999999999865E-2</v>
      </c>
      <c r="L322" s="160">
        <v>0</v>
      </c>
      <c r="M322" s="160">
        <v>0</v>
      </c>
      <c r="N322" s="160">
        <v>0</v>
      </c>
      <c r="O322" s="160">
        <v>3.8374999999999979E-2</v>
      </c>
      <c r="P322" s="146">
        <v>11.250036464004829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18.461599999999997</v>
      </c>
      <c r="H324" s="162">
        <v>33.286471886688986</v>
      </c>
      <c r="I324" s="161">
        <v>37.001171971885235</v>
      </c>
      <c r="J324" s="160">
        <v>0.32179999999999698</v>
      </c>
      <c r="K324" s="160">
        <v>0.45640000000000036</v>
      </c>
      <c r="L324" s="160">
        <v>3.8000000000000256E-2</v>
      </c>
      <c r="M324" s="160">
        <v>1.0699999999995491E-2</v>
      </c>
      <c r="N324" s="160">
        <v>1.9292220023585289E-2</v>
      </c>
      <c r="O324" s="160">
        <v>0.20672499999999827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8.8000000000000009E-2</v>
      </c>
      <c r="H326" s="162">
        <v>54.310014237134688</v>
      </c>
      <c r="I326" s="161">
        <v>7.4032732335079468E-2</v>
      </c>
      <c r="J326" s="160">
        <v>0</v>
      </c>
      <c r="K326" s="160">
        <v>1.2000000000000014E-2</v>
      </c>
      <c r="L326" s="160">
        <v>0</v>
      </c>
      <c r="M326" s="160">
        <v>0</v>
      </c>
      <c r="N326" s="160">
        <v>0</v>
      </c>
      <c r="O326" s="160">
        <v>3.0000000000000035E-3</v>
      </c>
      <c r="P326" s="146">
        <v>22.677577445026461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18.549599999999998</v>
      </c>
      <c r="H329" s="162">
        <v>33.31961812156306</v>
      </c>
      <c r="I329" s="161">
        <v>37.122106477318461</v>
      </c>
      <c r="J329" s="160">
        <v>0.32179999999999698</v>
      </c>
      <c r="K329" s="160">
        <v>0.46840000000000037</v>
      </c>
      <c r="L329" s="160">
        <v>3.8000000000000256E-2</v>
      </c>
      <c r="M329" s="160">
        <v>1.0699999999995491E-2</v>
      </c>
      <c r="N329" s="160">
        <v>1.9219816810096959E-2</v>
      </c>
      <c r="O329" s="160">
        <v>0.20972499999999827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20.005399999999998</v>
      </c>
      <c r="H331" s="176">
        <v>34.709917608576802</v>
      </c>
      <c r="I331" s="204">
        <v>37.630576626624645</v>
      </c>
      <c r="J331" s="177">
        <v>0.40249999999999703</v>
      </c>
      <c r="K331" s="177">
        <v>0.54120000000000024</v>
      </c>
      <c r="L331" s="177">
        <v>3.8000000000000256E-2</v>
      </c>
      <c r="M331" s="177">
        <v>1.0699999999995491E-2</v>
      </c>
      <c r="N331" s="177">
        <v>1.8564793426355648E-2</v>
      </c>
      <c r="O331" s="177">
        <v>0.24809999999999827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43816</v>
      </c>
      <c r="K336" s="151">
        <v>43838</v>
      </c>
      <c r="L336" s="151">
        <v>43845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43816</v>
      </c>
      <c r="K358" s="151">
        <v>43838</v>
      </c>
      <c r="L358" s="151">
        <v>43845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43816</v>
      </c>
      <c r="K380" s="151">
        <v>43838</v>
      </c>
      <c r="L380" s="151">
        <v>43845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0.20499999999999996</v>
      </c>
      <c r="K392" s="160">
        <v>0.21499999999999997</v>
      </c>
      <c r="L392" s="160">
        <v>-1.214</v>
      </c>
      <c r="M392" s="160">
        <v>0</v>
      </c>
      <c r="N392" s="160" t="s">
        <v>42</v>
      </c>
      <c r="O392" s="160">
        <v>-0.19850000000000001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0.20499999999999996</v>
      </c>
      <c r="K395" s="160">
        <v>0.21499999999999997</v>
      </c>
      <c r="L395" s="160">
        <v>-1.214</v>
      </c>
      <c r="M395" s="160">
        <v>0</v>
      </c>
      <c r="N395" s="160" t="s">
        <v>42</v>
      </c>
      <c r="O395" s="160">
        <v>-0.19850000000000001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0.20499999999999996</v>
      </c>
      <c r="K397" s="177">
        <v>0.21499999999999997</v>
      </c>
      <c r="L397" s="177">
        <v>-1.214</v>
      </c>
      <c r="M397" s="177">
        <v>0</v>
      </c>
      <c r="N397" s="177" t="s">
        <v>42</v>
      </c>
      <c r="O397" s="177">
        <v>-0.19850000000000001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43816</v>
      </c>
      <c r="K402" s="151">
        <v>43838</v>
      </c>
      <c r="L402" s="151">
        <v>43845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43816</v>
      </c>
      <c r="K424" s="151">
        <v>43838</v>
      </c>
      <c r="L424" s="151">
        <v>43845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0.37000000000000011</v>
      </c>
      <c r="K436" s="160">
        <v>0.20000000000000018</v>
      </c>
      <c r="L436" s="160">
        <v>-2.5670000000000002</v>
      </c>
      <c r="M436" s="160">
        <v>0</v>
      </c>
      <c r="N436" s="160">
        <v>0</v>
      </c>
      <c r="O436" s="160">
        <v>-0.49924999999999997</v>
      </c>
      <c r="P436" s="146" t="s">
        <v>237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-12.799999999999994</v>
      </c>
      <c r="F439" s="203">
        <v>9.9073728815790183</v>
      </c>
      <c r="G439" s="170">
        <v>8.5999999999999993E-2</v>
      </c>
      <c r="H439" s="162">
        <v>0.86804040816815886</v>
      </c>
      <c r="I439" s="161">
        <v>9.821372881579018</v>
      </c>
      <c r="J439" s="160">
        <v>0.37000000000000011</v>
      </c>
      <c r="K439" s="160">
        <v>0.20000000000000018</v>
      </c>
      <c r="L439" s="160">
        <v>-2.5670000000000002</v>
      </c>
      <c r="M439" s="160">
        <v>0</v>
      </c>
      <c r="N439" s="160">
        <v>0</v>
      </c>
      <c r="O439" s="160">
        <v>-0.49924999999999997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-52</v>
      </c>
      <c r="F441" s="185">
        <v>10.552471576794762</v>
      </c>
      <c r="G441" s="177">
        <v>8.5999999999999993E-2</v>
      </c>
      <c r="H441" s="176">
        <v>0.81497495040988188</v>
      </c>
      <c r="I441" s="204">
        <v>10.466471576794762</v>
      </c>
      <c r="J441" s="177">
        <v>0.37000000000000011</v>
      </c>
      <c r="K441" s="177">
        <v>0.20000000000000018</v>
      </c>
      <c r="L441" s="177">
        <v>-2.5670000000000002</v>
      </c>
      <c r="M441" s="177">
        <v>0</v>
      </c>
      <c r="N441" s="177">
        <v>0</v>
      </c>
      <c r="O441" s="177">
        <v>-0.49924999999999997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43816</v>
      </c>
      <c r="K446" s="151">
        <v>43838</v>
      </c>
      <c r="L446" s="151">
        <v>43845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43816</v>
      </c>
      <c r="K468" s="151">
        <v>43838</v>
      </c>
      <c r="L468" s="151">
        <v>43845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0.57800000000000029</v>
      </c>
      <c r="K480" s="160">
        <v>0.4399999999999995</v>
      </c>
      <c r="L480" s="160">
        <v>-8.0359999999999996</v>
      </c>
      <c r="M480" s="160">
        <v>0</v>
      </c>
      <c r="N480" s="160" t="s">
        <v>42</v>
      </c>
      <c r="O480" s="160">
        <v>-1.7544999999999999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0.57800000000000029</v>
      </c>
      <c r="K483" s="160">
        <v>0.4399999999999995</v>
      </c>
      <c r="L483" s="160">
        <v>-8.0359999999999996</v>
      </c>
      <c r="M483" s="160">
        <v>0</v>
      </c>
      <c r="N483" s="160" t="s">
        <v>42</v>
      </c>
      <c r="O483" s="160">
        <v>-1.7544999999999999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0.57800000000000029</v>
      </c>
      <c r="K485" s="177">
        <v>0.4399999999999995</v>
      </c>
      <c r="L485" s="177">
        <v>-8.0359999999999996</v>
      </c>
      <c r="M485" s="177">
        <v>0</v>
      </c>
      <c r="N485" s="177" t="s">
        <v>42</v>
      </c>
      <c r="O485" s="177">
        <v>-1.7544999999999999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43816</v>
      </c>
      <c r="K490" s="151">
        <v>43838</v>
      </c>
      <c r="L490" s="151">
        <v>43845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43816</v>
      </c>
      <c r="K512" s="151">
        <v>43838</v>
      </c>
      <c r="L512" s="151">
        <v>43845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3.0999999999999917E-2</v>
      </c>
      <c r="K524" s="160">
        <v>2.0000000000000018E-2</v>
      </c>
      <c r="L524" s="160">
        <v>-1.089</v>
      </c>
      <c r="M524" s="160">
        <v>0</v>
      </c>
      <c r="N524" s="160">
        <v>0</v>
      </c>
      <c r="O524" s="160">
        <v>-0.25950000000000001</v>
      </c>
      <c r="P524" s="146" t="s">
        <v>237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3.0999999999999917E-2</v>
      </c>
      <c r="K527" s="160">
        <v>2.0000000000000018E-2</v>
      </c>
      <c r="L527" s="160">
        <v>-1.089</v>
      </c>
      <c r="M527" s="160">
        <v>0</v>
      </c>
      <c r="N527" s="160">
        <v>0</v>
      </c>
      <c r="O527" s="160">
        <v>-0.25950000000000001</v>
      </c>
      <c r="P527" s="146" t="s">
        <v>237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3.0999999999999917E-2</v>
      </c>
      <c r="K529" s="177">
        <v>2.0000000000000018E-2</v>
      </c>
      <c r="L529" s="177">
        <v>-1.089</v>
      </c>
      <c r="M529" s="177">
        <v>0</v>
      </c>
      <c r="N529" s="177">
        <v>0</v>
      </c>
      <c r="O529" s="177">
        <v>-0.25950000000000001</v>
      </c>
      <c r="P529" s="153" t="s">
        <v>237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43816</v>
      </c>
      <c r="K534" s="151">
        <v>43838</v>
      </c>
      <c r="L534" s="151">
        <v>43845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4.9999999999999933E-2</v>
      </c>
      <c r="K546" s="160">
        <v>5.1000000000000045E-2</v>
      </c>
      <c r="L546" s="160">
        <v>-0.77700000000000002</v>
      </c>
      <c r="M546" s="160">
        <v>0</v>
      </c>
      <c r="N546" s="160" t="s">
        <v>42</v>
      </c>
      <c r="O546" s="160">
        <v>-0.16900000000000001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4.9999999999999933E-2</v>
      </c>
      <c r="K549" s="160">
        <v>5.1000000000000045E-2</v>
      </c>
      <c r="L549" s="160">
        <v>-0.77700000000000002</v>
      </c>
      <c r="M549" s="160">
        <v>0</v>
      </c>
      <c r="N549" s="160">
        <v>0</v>
      </c>
      <c r="O549" s="160">
        <v>-0.16900000000000001</v>
      </c>
      <c r="P549" s="146" t="s">
        <v>237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4.9999999999999933E-2</v>
      </c>
      <c r="K551" s="177">
        <v>5.1000000000000045E-2</v>
      </c>
      <c r="L551" s="177">
        <v>-0.77700000000000002</v>
      </c>
      <c r="M551" s="177">
        <v>0</v>
      </c>
      <c r="N551" s="177">
        <v>0</v>
      </c>
      <c r="O551" s="177">
        <v>-0.16900000000000001</v>
      </c>
      <c r="P551" s="153" t="s">
        <v>237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43816</v>
      </c>
      <c r="K556" s="151">
        <v>43838</v>
      </c>
      <c r="L556" s="151">
        <v>43845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306.8141</v>
      </c>
      <c r="H561" s="162">
        <v>42.601924227040627</v>
      </c>
      <c r="I561" s="161">
        <v>413.37426136339724</v>
      </c>
      <c r="J561" s="160">
        <v>3.6200000000000045</v>
      </c>
      <c r="K561" s="160">
        <v>10.444999999999993</v>
      </c>
      <c r="L561" s="160">
        <v>2.9309999999999832</v>
      </c>
      <c r="M561" s="160">
        <v>0.60899999999998045</v>
      </c>
      <c r="N561" s="160">
        <v>8.4561211020832833E-2</v>
      </c>
      <c r="O561" s="160">
        <v>4.4012499999999903</v>
      </c>
      <c r="P561" s="146" t="s">
        <v>237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311.30689999999998</v>
      </c>
      <c r="H564" s="162">
        <v>37.800022396202209</v>
      </c>
      <c r="I564" s="203">
        <v>512.25583955879245</v>
      </c>
      <c r="J564" s="160">
        <v>3.6200000000000045</v>
      </c>
      <c r="K564" s="160">
        <v>10.444999999999993</v>
      </c>
      <c r="L564" s="160">
        <v>2.9309999999999832</v>
      </c>
      <c r="M564" s="160">
        <v>0.60899999999998045</v>
      </c>
      <c r="N564" s="160">
        <v>7.3947007404225246E-2</v>
      </c>
      <c r="O564" s="160">
        <v>4.4012499999999903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1040.9949999999999</v>
      </c>
      <c r="H568" s="162">
        <v>76.564209965267921</v>
      </c>
      <c r="I568" s="161">
        <v>318.64157232567277</v>
      </c>
      <c r="J568" s="160">
        <v>17.515999999999963</v>
      </c>
      <c r="K568" s="160">
        <v>26.369000000000028</v>
      </c>
      <c r="L568" s="160">
        <v>23.727999999999952</v>
      </c>
      <c r="M568" s="160">
        <v>9.9549999999999272</v>
      </c>
      <c r="N568" s="160">
        <v>0.7321809520739645</v>
      </c>
      <c r="O568" s="160">
        <v>19.391999999999967</v>
      </c>
      <c r="P568" s="146">
        <v>14.431599232965826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1042.2009999999998</v>
      </c>
      <c r="H571" s="162">
        <v>71.318095301213688</v>
      </c>
      <c r="I571" s="161">
        <v>419.14060706092755</v>
      </c>
      <c r="J571" s="160">
        <v>17.515999999999963</v>
      </c>
      <c r="K571" s="160">
        <v>26.369000000000028</v>
      </c>
      <c r="L571" s="160">
        <v>23.727999999999952</v>
      </c>
      <c r="M571" s="160">
        <v>9.9549999999999272</v>
      </c>
      <c r="N571" s="160">
        <v>0.68122333285381342</v>
      </c>
      <c r="O571" s="160">
        <v>19.391999999999967</v>
      </c>
      <c r="P571" s="146">
        <v>19.614098961475261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1353.5078999999998</v>
      </c>
      <c r="H573" s="176">
        <v>59.236961144670012</v>
      </c>
      <c r="I573" s="204">
        <v>931.39644661972011</v>
      </c>
      <c r="J573" s="177">
        <v>21.135999999999967</v>
      </c>
      <c r="K573" s="177">
        <v>36.814000000000021</v>
      </c>
      <c r="L573" s="177">
        <v>26.658999999999935</v>
      </c>
      <c r="M573" s="177">
        <v>10.563999999999908</v>
      </c>
      <c r="N573" s="177">
        <v>0.46233882900298456</v>
      </c>
      <c r="O573" s="177">
        <v>23.793249999999958</v>
      </c>
      <c r="P573" s="153">
        <v>37.145406643469123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43816</v>
      </c>
      <c r="K578" s="151">
        <v>43838</v>
      </c>
      <c r="L578" s="151">
        <v>43845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0</v>
      </c>
      <c r="K590" s="160">
        <v>0</v>
      </c>
      <c r="L590" s="160">
        <v>-3.4999999999999996E-2</v>
      </c>
      <c r="M590" s="160">
        <v>0</v>
      </c>
      <c r="N590" s="160">
        <v>0</v>
      </c>
      <c r="O590" s="160">
        <v>-8.7499999999999991E-3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7.7600000000000002E-2</v>
      </c>
      <c r="H593" s="162">
        <v>1.1211598599726056</v>
      </c>
      <c r="I593" s="161">
        <v>6.8438036972297658</v>
      </c>
      <c r="J593" s="160">
        <v>0</v>
      </c>
      <c r="K593" s="160">
        <v>0</v>
      </c>
      <c r="L593" s="160">
        <v>-3.4999999999999996E-2</v>
      </c>
      <c r="M593" s="160">
        <v>0</v>
      </c>
      <c r="N593" s="160">
        <v>0</v>
      </c>
      <c r="O593" s="160">
        <v>-8.7499999999999991E-3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8.2400000000000001E-2</v>
      </c>
      <c r="H595" s="176">
        <v>0.69632656845688756</v>
      </c>
      <c r="I595" s="204">
        <v>11.75112807901681</v>
      </c>
      <c r="J595" s="177">
        <v>0</v>
      </c>
      <c r="K595" s="177">
        <v>0</v>
      </c>
      <c r="L595" s="177">
        <v>-3.4999999999999996E-2</v>
      </c>
      <c r="M595" s="177">
        <v>0</v>
      </c>
      <c r="N595" s="177">
        <v>0</v>
      </c>
      <c r="O595" s="177">
        <v>-8.7499999999999991E-3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43816</v>
      </c>
      <c r="K600" s="151">
        <v>43838</v>
      </c>
      <c r="L600" s="151">
        <v>43845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-1.0999999999999999E-2</v>
      </c>
      <c r="M612" s="160">
        <v>0</v>
      </c>
      <c r="N612" s="160">
        <v>0</v>
      </c>
      <c r="O612" s="160">
        <v>-2.7499999999999998E-3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-1.0999999999999999E-2</v>
      </c>
      <c r="M615" s="160">
        <v>0</v>
      </c>
      <c r="N615" s="160">
        <v>0</v>
      </c>
      <c r="O615" s="160">
        <v>-2.7499999999999998E-3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-1.0999999999999999E-2</v>
      </c>
      <c r="M617" s="177">
        <v>0</v>
      </c>
      <c r="N617" s="177">
        <v>0</v>
      </c>
      <c r="O617" s="177">
        <v>-2.7499999999999998E-3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43816</v>
      </c>
      <c r="K622" s="151">
        <v>43838</v>
      </c>
      <c r="L622" s="151">
        <v>43845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1.6000000000000014E-2</v>
      </c>
      <c r="K634" s="160">
        <v>0</v>
      </c>
      <c r="L634" s="160">
        <v>-8.0000000000000016E-2</v>
      </c>
      <c r="M634" s="160">
        <v>0</v>
      </c>
      <c r="N634" s="160">
        <v>0</v>
      </c>
      <c r="O634" s="160">
        <v>-1.6E-2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1.6000000000000014E-2</v>
      </c>
      <c r="K637" s="160">
        <v>0</v>
      </c>
      <c r="L637" s="160">
        <v>-8.0000000000000016E-2</v>
      </c>
      <c r="M637" s="160">
        <v>0</v>
      </c>
      <c r="N637" s="160">
        <v>0</v>
      </c>
      <c r="O637" s="160">
        <v>-1.6E-2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1.6000000000000014E-2</v>
      </c>
      <c r="K639" s="177">
        <v>0</v>
      </c>
      <c r="L639" s="177">
        <v>-8.0000000000000016E-2</v>
      </c>
      <c r="M639" s="177">
        <v>0</v>
      </c>
      <c r="N639" s="177">
        <v>0</v>
      </c>
      <c r="O639" s="177">
        <v>-1.6E-2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43816</v>
      </c>
      <c r="K644" s="151">
        <v>43838</v>
      </c>
      <c r="L644" s="151">
        <v>43845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43816</v>
      </c>
      <c r="K666" s="151">
        <v>43838</v>
      </c>
      <c r="L666" s="151">
        <v>43845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43816</v>
      </c>
      <c r="K688" s="151">
        <v>43838</v>
      </c>
      <c r="L688" s="151">
        <v>43845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43816</v>
      </c>
      <c r="K710" s="151">
        <v>43838</v>
      </c>
      <c r="L710" s="151">
        <v>43845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43816</v>
      </c>
      <c r="K732" s="151">
        <v>43838</v>
      </c>
      <c r="L732" s="151">
        <v>43845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4" priority="42" stopIfTrue="1" operator="between">
      <formula>85</formula>
      <formula>89.9</formula>
    </cfRule>
    <cfRule type="cellIs" dxfId="53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52" priority="44" stopIfTrue="1" operator="between">
      <formula>85</formula>
      <formula>89.9</formula>
    </cfRule>
    <cfRule type="cellIs" dxfId="51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0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9" priority="47" stopIfTrue="1" operator="between">
      <formula>85</formula>
      <formula>89.9</formula>
    </cfRule>
    <cfRule type="cellIs" dxfId="48" priority="48" stopIfTrue="1" operator="between">
      <formula>89.9</formula>
      <formula>999999</formula>
    </cfRule>
    <cfRule type="cellIs" dxfId="47" priority="49" stopIfTrue="1" operator="equal">
      <formula>"n/a"</formula>
    </cfRule>
  </conditionalFormatting>
  <conditionalFormatting sqref="H596:H597 H288">
    <cfRule type="cellIs" dxfId="46" priority="50" stopIfTrue="1" operator="between">
      <formula>85</formula>
      <formula>89.9</formula>
    </cfRule>
    <cfRule type="cellIs" dxfId="45" priority="51" stopIfTrue="1" operator="between">
      <formula>89.9</formula>
      <formula>999999</formula>
    </cfRule>
    <cfRule type="cellIs" dxfId="44" priority="52" stopIfTrue="1" operator="equal">
      <formula>"-"</formula>
    </cfRule>
  </conditionalFormatting>
  <conditionalFormatting sqref="I43:I45 I31:I35">
    <cfRule type="cellIs" dxfId="43" priority="41" stopIfTrue="1" operator="lessThan">
      <formula>0</formula>
    </cfRule>
  </conditionalFormatting>
  <conditionalFormatting sqref="I65:I67 I53:I57">
    <cfRule type="cellIs" dxfId="42" priority="40" stopIfTrue="1" operator="lessThan">
      <formula>0</formula>
    </cfRule>
  </conditionalFormatting>
  <conditionalFormatting sqref="I87:I89 I75:I79">
    <cfRule type="cellIs" dxfId="41" priority="39" stopIfTrue="1" operator="lessThan">
      <formula>0</formula>
    </cfRule>
  </conditionalFormatting>
  <conditionalFormatting sqref="I109:I111 I97:I101">
    <cfRule type="cellIs" dxfId="40" priority="38" stopIfTrue="1" operator="lessThan">
      <formula>0</formula>
    </cfRule>
  </conditionalFormatting>
  <conditionalFormatting sqref="I131:I133 I119:I123">
    <cfRule type="cellIs" dxfId="39" priority="37" stopIfTrue="1" operator="lessThan">
      <formula>0</formula>
    </cfRule>
  </conditionalFormatting>
  <conditionalFormatting sqref="I153:I155 I141:I145">
    <cfRule type="cellIs" dxfId="38" priority="36" stopIfTrue="1" operator="lessThan">
      <formula>0</formula>
    </cfRule>
  </conditionalFormatting>
  <conditionalFormatting sqref="I175:I177 I163:I167">
    <cfRule type="cellIs" dxfId="37" priority="35" stopIfTrue="1" operator="lessThan">
      <formula>0</formula>
    </cfRule>
  </conditionalFormatting>
  <conditionalFormatting sqref="I197:I199 I185:I189">
    <cfRule type="cellIs" dxfId="36" priority="34" stopIfTrue="1" operator="lessThan">
      <formula>0</formula>
    </cfRule>
  </conditionalFormatting>
  <conditionalFormatting sqref="I219:I221 I207:I211">
    <cfRule type="cellIs" dxfId="35" priority="33" stopIfTrue="1" operator="lessThan">
      <formula>0</formula>
    </cfRule>
  </conditionalFormatting>
  <conditionalFormatting sqref="I241:I243 I229:I233">
    <cfRule type="cellIs" dxfId="34" priority="32" stopIfTrue="1" operator="lessThan">
      <formula>0</formula>
    </cfRule>
  </conditionalFormatting>
  <conditionalFormatting sqref="I263:I265 I251:I255">
    <cfRule type="cellIs" dxfId="33" priority="31" stopIfTrue="1" operator="lessThan">
      <formula>0</formula>
    </cfRule>
  </conditionalFormatting>
  <conditionalFormatting sqref="I285:I287 I273:I277">
    <cfRule type="cellIs" dxfId="32" priority="30" stopIfTrue="1" operator="lessThan">
      <formula>0</formula>
    </cfRule>
  </conditionalFormatting>
  <conditionalFormatting sqref="I307:I309 I295:I299">
    <cfRule type="cellIs" dxfId="31" priority="29" stopIfTrue="1" operator="lessThan">
      <formula>0</formula>
    </cfRule>
  </conditionalFormatting>
  <conditionalFormatting sqref="I329:I331 I317:I321">
    <cfRule type="cellIs" dxfId="30" priority="28" stopIfTrue="1" operator="lessThan">
      <formula>0</formula>
    </cfRule>
  </conditionalFormatting>
  <conditionalFormatting sqref="I339:I343 I351:I353">
    <cfRule type="cellIs" dxfId="29" priority="27" stopIfTrue="1" operator="lessThan">
      <formula>0</formula>
    </cfRule>
  </conditionalFormatting>
  <conditionalFormatting sqref="I373:I375 I361:I365">
    <cfRule type="cellIs" dxfId="28" priority="26" stopIfTrue="1" operator="lessThan">
      <formula>0</formula>
    </cfRule>
  </conditionalFormatting>
  <conditionalFormatting sqref="I395:I397 I383:I387">
    <cfRule type="cellIs" dxfId="27" priority="25" stopIfTrue="1" operator="lessThan">
      <formula>0</formula>
    </cfRule>
  </conditionalFormatting>
  <conditionalFormatting sqref="I417:I419 I405:I409">
    <cfRule type="cellIs" dxfId="26" priority="24" stopIfTrue="1" operator="lessThan">
      <formula>0</formula>
    </cfRule>
  </conditionalFormatting>
  <conditionalFormatting sqref="I439:I441 I427:I431">
    <cfRule type="cellIs" dxfId="25" priority="23" stopIfTrue="1" operator="lessThan">
      <formula>0</formula>
    </cfRule>
  </conditionalFormatting>
  <conditionalFormatting sqref="I449:I453 I461:I463">
    <cfRule type="cellIs" dxfId="24" priority="22" stopIfTrue="1" operator="lessThan">
      <formula>0</formula>
    </cfRule>
  </conditionalFormatting>
  <conditionalFormatting sqref="I483:I485 I471:I475">
    <cfRule type="cellIs" dxfId="23" priority="21" stopIfTrue="1" operator="lessThan">
      <formula>0</formula>
    </cfRule>
  </conditionalFormatting>
  <conditionalFormatting sqref="I505:I507 I493:I497">
    <cfRule type="cellIs" dxfId="22" priority="20" stopIfTrue="1" operator="lessThan">
      <formula>0</formula>
    </cfRule>
  </conditionalFormatting>
  <conditionalFormatting sqref="I527:I529 I515:I519">
    <cfRule type="cellIs" dxfId="21" priority="19" stopIfTrue="1" operator="lessThan">
      <formula>0</formula>
    </cfRule>
  </conditionalFormatting>
  <conditionalFormatting sqref="I549:I551 I537:I541">
    <cfRule type="cellIs" dxfId="20" priority="18" stopIfTrue="1" operator="lessThan">
      <formula>0</formula>
    </cfRule>
  </conditionalFormatting>
  <conditionalFormatting sqref="I571:I573 I559:I563">
    <cfRule type="cellIs" dxfId="19" priority="17" stopIfTrue="1" operator="lessThan">
      <formula>0</formula>
    </cfRule>
  </conditionalFormatting>
  <conditionalFormatting sqref="I593:I595 I581:I585">
    <cfRule type="cellIs" dxfId="18" priority="16" stopIfTrue="1" operator="lessThan">
      <formula>0</formula>
    </cfRule>
  </conditionalFormatting>
  <conditionalFormatting sqref="I615:I617 I603:I607">
    <cfRule type="cellIs" dxfId="17" priority="15" stopIfTrue="1" operator="lessThan">
      <formula>0</formula>
    </cfRule>
  </conditionalFormatting>
  <conditionalFormatting sqref="I637:I639 I625:I629">
    <cfRule type="cellIs" dxfId="16" priority="14" stopIfTrue="1" operator="lessThan">
      <formula>0</formula>
    </cfRule>
  </conditionalFormatting>
  <conditionalFormatting sqref="I659:I661 I647:I651">
    <cfRule type="cellIs" dxfId="15" priority="13" stopIfTrue="1" operator="lessThan">
      <formula>0</formula>
    </cfRule>
  </conditionalFormatting>
  <conditionalFormatting sqref="I669:I673 I681:I683">
    <cfRule type="cellIs" dxfId="14" priority="12" stopIfTrue="1" operator="lessThan">
      <formula>0</formula>
    </cfRule>
  </conditionalFormatting>
  <conditionalFormatting sqref="I691:I695 I703:I705">
    <cfRule type="cellIs" dxfId="13" priority="11" stopIfTrue="1" operator="lessThan">
      <formula>0</formula>
    </cfRule>
  </conditionalFormatting>
  <conditionalFormatting sqref="I713:I717 I725:I727">
    <cfRule type="cellIs" dxfId="12" priority="10" stopIfTrue="1" operator="lessThan">
      <formula>0</formula>
    </cfRule>
  </conditionalFormatting>
  <conditionalFormatting sqref="I735:I739 I747:I749">
    <cfRule type="cellIs" dxfId="11" priority="9" stopIfTrue="1" operator="lessThan">
      <formula>0</formula>
    </cfRule>
  </conditionalFormatting>
  <conditionalFormatting sqref="H284">
    <cfRule type="cellIs" dxfId="10" priority="6" stopIfTrue="1" operator="between">
      <formula>85</formula>
      <formula>89.9</formula>
    </cfRule>
    <cfRule type="cellIs" dxfId="9" priority="7" stopIfTrue="1" operator="between">
      <formula>89.9</formula>
      <formula>999999</formula>
    </cfRule>
    <cfRule type="cellIs" dxfId="8" priority="8" stopIfTrue="1" operator="equal">
      <formula>"n/a"</formula>
    </cfRule>
  </conditionalFormatting>
  <conditionalFormatting sqref="I284">
    <cfRule type="cellIs" dxfId="7" priority="5" stopIfTrue="1" operator="lessThan">
      <formula>0</formula>
    </cfRule>
  </conditionalFormatting>
  <conditionalFormatting sqref="I416">
    <cfRule type="cellIs" dxfId="6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B1" sqref="B1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D7" s="205">
        <f>500+200</f>
        <v>700</v>
      </c>
      <c r="E7" s="216">
        <f>C7-D7</f>
        <v>385.40000000000009</v>
      </c>
      <c r="F7" s="215">
        <f>-D7</f>
        <v>-700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f t="shared" ref="E8:E48" si="0">C8-D8</f>
        <v>35</v>
      </c>
      <c r="F8" s="215">
        <f t="shared" ref="F8:F32" si="1">-D8</f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9" x14ac:dyDescent="0.2">
      <c r="B9" s="209" t="s">
        <v>82</v>
      </c>
      <c r="C9" s="215">
        <v>47.7</v>
      </c>
      <c r="E9" s="216">
        <f t="shared" si="0"/>
        <v>47.7</v>
      </c>
      <c r="F9" s="215">
        <f t="shared" si="1"/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9" x14ac:dyDescent="0.2">
      <c r="B10" s="209" t="s">
        <v>83</v>
      </c>
      <c r="C10" s="215">
        <v>45.1</v>
      </c>
      <c r="E10" s="216">
        <f t="shared" si="0"/>
        <v>45.1</v>
      </c>
      <c r="F10" s="215">
        <f t="shared" si="1"/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9" x14ac:dyDescent="0.2">
      <c r="B11" s="209" t="s">
        <v>84</v>
      </c>
      <c r="C11" s="215">
        <v>1.5</v>
      </c>
      <c r="E11" s="216">
        <f t="shared" si="0"/>
        <v>1.5</v>
      </c>
      <c r="F11" s="215">
        <f t="shared" si="1"/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9" x14ac:dyDescent="0.2">
      <c r="B12" s="209" t="s">
        <v>85</v>
      </c>
      <c r="C12" s="215">
        <v>11</v>
      </c>
      <c r="E12" s="216">
        <f t="shared" si="0"/>
        <v>11</v>
      </c>
      <c r="F12" s="215">
        <f t="shared" si="1"/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9" x14ac:dyDescent="0.2">
      <c r="B13" s="209" t="s">
        <v>86</v>
      </c>
      <c r="C13" s="215">
        <v>37.1</v>
      </c>
      <c r="D13" s="205">
        <f>23+14.1</f>
        <v>37.1</v>
      </c>
      <c r="E13" s="216">
        <f t="shared" si="0"/>
        <v>0</v>
      </c>
      <c r="F13" s="215">
        <f t="shared" si="1"/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9" x14ac:dyDescent="0.2">
      <c r="B14" s="209" t="s">
        <v>87</v>
      </c>
      <c r="C14" s="215">
        <v>31.2</v>
      </c>
      <c r="E14" s="216">
        <f t="shared" si="0"/>
        <v>31.2</v>
      </c>
      <c r="F14" s="215">
        <f t="shared" si="1"/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9" x14ac:dyDescent="0.2">
      <c r="B15" s="209" t="s">
        <v>88</v>
      </c>
      <c r="C15" s="215"/>
      <c r="E15" s="216">
        <f t="shared" si="0"/>
        <v>0</v>
      </c>
      <c r="F15" s="215">
        <f t="shared" si="1"/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9" x14ac:dyDescent="0.2">
      <c r="B16" s="209" t="s">
        <v>89</v>
      </c>
      <c r="C16" s="215">
        <v>2.2999999999999998</v>
      </c>
      <c r="E16" s="216">
        <f t="shared" si="0"/>
        <v>2.2999999999999998</v>
      </c>
      <c r="F16" s="215">
        <f t="shared" si="1"/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0"/>
        <v>0</v>
      </c>
      <c r="F17" s="215">
        <f t="shared" si="1"/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90</v>
      </c>
      <c r="C18" s="218"/>
      <c r="E18" s="216">
        <f t="shared" si="0"/>
        <v>0</v>
      </c>
      <c r="F18" s="215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0"/>
        <v>0</v>
      </c>
      <c r="F19" s="215">
        <f t="shared" si="1"/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91</v>
      </c>
      <c r="C20" s="215">
        <v>28.2</v>
      </c>
      <c r="D20" s="205">
        <f>20+6.5</f>
        <v>26.5</v>
      </c>
      <c r="E20" s="216">
        <f t="shared" si="0"/>
        <v>1.6999999999999993</v>
      </c>
      <c r="F20" s="215">
        <f t="shared" si="1"/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92</v>
      </c>
      <c r="C21" s="215">
        <v>6.5</v>
      </c>
      <c r="E21" s="216">
        <f t="shared" si="0"/>
        <v>6.5</v>
      </c>
      <c r="F21" s="215">
        <f t="shared" si="1"/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93</v>
      </c>
      <c r="C22" s="215"/>
      <c r="E22" s="216">
        <f t="shared" si="0"/>
        <v>0</v>
      </c>
      <c r="F22" s="215">
        <f t="shared" si="1"/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94</v>
      </c>
      <c r="C23" s="215">
        <v>0.8</v>
      </c>
      <c r="E23" s="216">
        <f t="shared" si="0"/>
        <v>0.8</v>
      </c>
      <c r="F23" s="215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95</v>
      </c>
      <c r="C24" s="215">
        <v>32.700000000000003</v>
      </c>
      <c r="E24" s="216">
        <f t="shared" si="0"/>
        <v>32.700000000000003</v>
      </c>
      <c r="F24" s="215">
        <f t="shared" si="1"/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96</v>
      </c>
      <c r="C25" s="215">
        <v>280.10000000000002</v>
      </c>
      <c r="D25" s="205">
        <v>280.10000000000002</v>
      </c>
      <c r="E25" s="216">
        <f t="shared" si="0"/>
        <v>0</v>
      </c>
      <c r="F25" s="215">
        <f t="shared" si="1"/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97</v>
      </c>
      <c r="C26" s="215">
        <v>0.6</v>
      </c>
      <c r="E26" s="216">
        <f t="shared" si="0"/>
        <v>0.6</v>
      </c>
      <c r="F26" s="215">
        <f t="shared" si="1"/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98</v>
      </c>
      <c r="C27" s="215"/>
      <c r="E27" s="216">
        <f t="shared" si="0"/>
        <v>0</v>
      </c>
      <c r="F27" s="215">
        <f t="shared" si="1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9" t="s">
        <v>99</v>
      </c>
      <c r="C28" s="215"/>
      <c r="E28" s="216">
        <f t="shared" si="0"/>
        <v>0</v>
      </c>
      <c r="F28" s="215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f t="shared" si="0"/>
        <v>0</v>
      </c>
      <c r="F29" s="215">
        <f t="shared" si="1"/>
        <v>0</v>
      </c>
    </row>
    <row r="30" spans="2:15" x14ac:dyDescent="0.2">
      <c r="B30" s="209" t="s">
        <v>101</v>
      </c>
      <c r="C30" s="215">
        <v>1.7</v>
      </c>
      <c r="E30" s="216">
        <f t="shared" si="0"/>
        <v>1.7</v>
      </c>
      <c r="F30" s="215">
        <f t="shared" si="1"/>
        <v>0</v>
      </c>
    </row>
    <row r="31" spans="2:15" x14ac:dyDescent="0.2">
      <c r="B31" s="209" t="s">
        <v>102</v>
      </c>
      <c r="C31" s="215"/>
      <c r="E31" s="216">
        <f t="shared" si="0"/>
        <v>0</v>
      </c>
      <c r="F31" s="215">
        <f t="shared" si="1"/>
        <v>0</v>
      </c>
    </row>
    <row r="32" spans="2:15" x14ac:dyDescent="0.2">
      <c r="B32" s="209" t="s">
        <v>103</v>
      </c>
      <c r="C32" s="215"/>
      <c r="E32" s="216">
        <f t="shared" si="0"/>
        <v>0</v>
      </c>
      <c r="F32" s="215">
        <f t="shared" si="1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f t="shared" si="0"/>
        <v>0</v>
      </c>
      <c r="F36" s="215">
        <f t="shared" ref="F36:F49" si="3">-D36</f>
        <v>0</v>
      </c>
    </row>
    <row r="37" spans="2:6" x14ac:dyDescent="0.2">
      <c r="B37" s="209" t="s">
        <v>205</v>
      </c>
      <c r="C37" s="215"/>
      <c r="E37" s="216">
        <f t="shared" si="0"/>
        <v>0</v>
      </c>
      <c r="F37" s="215">
        <f t="shared" si="3"/>
        <v>0</v>
      </c>
    </row>
    <row r="38" spans="2:6" x14ac:dyDescent="0.2">
      <c r="B38" s="209" t="s">
        <v>206</v>
      </c>
      <c r="C38" s="215"/>
      <c r="E38" s="216">
        <f t="shared" si="0"/>
        <v>0</v>
      </c>
      <c r="F38" s="215">
        <f t="shared" si="3"/>
        <v>0</v>
      </c>
    </row>
    <row r="39" spans="2:6" x14ac:dyDescent="0.2">
      <c r="B39" s="209" t="s">
        <v>207</v>
      </c>
      <c r="C39" s="215"/>
      <c r="E39" s="216">
        <f t="shared" si="0"/>
        <v>0</v>
      </c>
      <c r="F39" s="215">
        <f t="shared" si="3"/>
        <v>0</v>
      </c>
    </row>
    <row r="40" spans="2:6" x14ac:dyDescent="0.2">
      <c r="B40" s="209" t="s">
        <v>208</v>
      </c>
      <c r="C40" s="218"/>
      <c r="E40" s="216">
        <f t="shared" si="0"/>
        <v>0</v>
      </c>
      <c r="F40" s="215">
        <f t="shared" si="3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f t="shared" si="0"/>
        <v>0</v>
      </c>
      <c r="F42" s="215">
        <f t="shared" si="3"/>
        <v>0</v>
      </c>
    </row>
    <row r="43" spans="2:6" x14ac:dyDescent="0.2">
      <c r="B43" s="209" t="s">
        <v>210</v>
      </c>
      <c r="C43" s="209"/>
      <c r="E43" s="216">
        <f t="shared" si="0"/>
        <v>0</v>
      </c>
      <c r="F43" s="215">
        <f t="shared" si="3"/>
        <v>0</v>
      </c>
    </row>
    <row r="44" spans="2:6" x14ac:dyDescent="0.2">
      <c r="B44" s="209" t="s">
        <v>211</v>
      </c>
      <c r="C44" s="209"/>
      <c r="E44" s="216">
        <f t="shared" si="0"/>
        <v>0</v>
      </c>
      <c r="F44" s="215">
        <f t="shared" si="3"/>
        <v>0</v>
      </c>
    </row>
    <row r="45" spans="2:6" x14ac:dyDescent="0.2">
      <c r="B45" s="209" t="s">
        <v>212</v>
      </c>
      <c r="C45" s="209"/>
      <c r="E45" s="216">
        <f t="shared" si="0"/>
        <v>0</v>
      </c>
      <c r="F45" s="215">
        <f t="shared" si="3"/>
        <v>0</v>
      </c>
    </row>
    <row r="46" spans="2:6" x14ac:dyDescent="0.2">
      <c r="B46" s="209" t="s">
        <v>213</v>
      </c>
      <c r="C46" s="209"/>
      <c r="E46" s="216">
        <f t="shared" si="0"/>
        <v>0</v>
      </c>
      <c r="F46" s="215">
        <f t="shared" si="3"/>
        <v>0</v>
      </c>
    </row>
    <row r="47" spans="2:6" x14ac:dyDescent="0.2">
      <c r="B47" s="209" t="s">
        <v>214</v>
      </c>
      <c r="C47" s="209"/>
      <c r="E47" s="216">
        <f t="shared" si="0"/>
        <v>0</v>
      </c>
      <c r="F47" s="215">
        <f t="shared" si="3"/>
        <v>0</v>
      </c>
    </row>
    <row r="48" spans="2:6" x14ac:dyDescent="0.2">
      <c r="B48" s="209" t="s">
        <v>110</v>
      </c>
      <c r="C48" s="209"/>
      <c r="E48" s="205">
        <f t="shared" si="0"/>
        <v>0</v>
      </c>
      <c r="F48" s="215">
        <f t="shared" si="3"/>
        <v>0</v>
      </c>
    </row>
    <row r="49" spans="2:6" ht="12.75" thickBot="1" x14ac:dyDescent="0.25">
      <c r="B49" s="212" t="s">
        <v>57</v>
      </c>
      <c r="C49" s="214">
        <f>SUM(C7:C48)</f>
        <v>1646.8999999999999</v>
      </c>
      <c r="D49" s="214">
        <f>SUM(D7:D47)</f>
        <v>1043.7</v>
      </c>
      <c r="E49" s="214">
        <f>SUM(E7:E48)</f>
        <v>603.20000000000016</v>
      </c>
      <c r="F49" s="215">
        <f t="shared" si="3"/>
        <v>-1043.7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f>B3-C3</f>
        <v>0</v>
      </c>
    </row>
    <row r="4" spans="1:4" x14ac:dyDescent="0.2">
      <c r="A4" s="210" t="s">
        <v>217</v>
      </c>
      <c r="B4" s="211"/>
      <c r="C4" s="211"/>
      <c r="D4" s="224">
        <f t="shared" ref="D4:D44" si="0">B4-C4</f>
        <v>0</v>
      </c>
    </row>
    <row r="5" spans="1:4" x14ac:dyDescent="0.2">
      <c r="A5" s="210" t="s">
        <v>82</v>
      </c>
      <c r="B5" s="211"/>
      <c r="C5" s="211"/>
      <c r="D5" s="224">
        <f t="shared" si="0"/>
        <v>0</v>
      </c>
    </row>
    <row r="6" spans="1:4" x14ac:dyDescent="0.2">
      <c r="A6" s="210" t="s">
        <v>218</v>
      </c>
      <c r="B6" s="211"/>
      <c r="C6" s="211"/>
      <c r="D6" s="224">
        <f t="shared" si="0"/>
        <v>0</v>
      </c>
    </row>
    <row r="7" spans="1:4" x14ac:dyDescent="0.2">
      <c r="A7" s="210" t="s">
        <v>219</v>
      </c>
      <c r="B7" s="211"/>
      <c r="C7" s="211"/>
      <c r="D7" s="224">
        <f t="shared" si="0"/>
        <v>0</v>
      </c>
    </row>
    <row r="8" spans="1:4" x14ac:dyDescent="0.2">
      <c r="A8" s="210" t="s">
        <v>220</v>
      </c>
      <c r="B8" s="211"/>
      <c r="C8" s="211"/>
      <c r="D8" s="224">
        <f t="shared" si="0"/>
        <v>0</v>
      </c>
    </row>
    <row r="9" spans="1:4" x14ac:dyDescent="0.2">
      <c r="A9" s="210" t="s">
        <v>221</v>
      </c>
      <c r="B9" s="211"/>
      <c r="C9" s="211"/>
      <c r="D9" s="224">
        <f t="shared" si="0"/>
        <v>0</v>
      </c>
    </row>
    <row r="10" spans="1:4" x14ac:dyDescent="0.2">
      <c r="A10" s="210" t="s">
        <v>222</v>
      </c>
      <c r="B10" s="211"/>
      <c r="C10" s="211"/>
      <c r="D10" s="224">
        <f t="shared" si="0"/>
        <v>0</v>
      </c>
    </row>
    <row r="11" spans="1:4" x14ac:dyDescent="0.2">
      <c r="A11" s="210" t="s">
        <v>88</v>
      </c>
      <c r="B11" s="211"/>
      <c r="C11" s="211"/>
      <c r="D11" s="224">
        <f t="shared" si="0"/>
        <v>0</v>
      </c>
    </row>
    <row r="12" spans="1:4" x14ac:dyDescent="0.2">
      <c r="A12" s="210" t="s">
        <v>223</v>
      </c>
      <c r="B12" s="211"/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f t="shared" si="0"/>
        <v>0</v>
      </c>
    </row>
    <row r="17" spans="1:4" x14ac:dyDescent="0.2">
      <c r="A17" s="210" t="s">
        <v>92</v>
      </c>
      <c r="B17" s="211"/>
      <c r="C17" s="211">
        <v>10.199999999999999</v>
      </c>
      <c r="D17" s="224">
        <f>B17-C17</f>
        <v>-10.199999999999999</v>
      </c>
    </row>
    <row r="18" spans="1:4" x14ac:dyDescent="0.2">
      <c r="A18" s="210"/>
      <c r="B18" s="211"/>
      <c r="C18" s="211"/>
      <c r="D18" s="224">
        <f>B18-C18</f>
        <v>0</v>
      </c>
    </row>
    <row r="19" spans="1:4" x14ac:dyDescent="0.2">
      <c r="A19" s="210" t="s">
        <v>225</v>
      </c>
      <c r="B19" s="211"/>
      <c r="C19" s="211"/>
      <c r="D19" s="224">
        <f t="shared" si="0"/>
        <v>0</v>
      </c>
    </row>
    <row r="20" spans="1:4" x14ac:dyDescent="0.2">
      <c r="A20" s="210" t="s">
        <v>95</v>
      </c>
      <c r="B20" s="211"/>
      <c r="C20" s="211">
        <v>10.5</v>
      </c>
      <c r="D20" s="224">
        <f t="shared" si="0"/>
        <v>-10.5</v>
      </c>
    </row>
    <row r="21" spans="1:4" x14ac:dyDescent="0.2">
      <c r="A21" s="210" t="s">
        <v>96</v>
      </c>
      <c r="B21" s="211"/>
      <c r="C21" s="211"/>
      <c r="D21" s="224">
        <f t="shared" si="0"/>
        <v>0</v>
      </c>
    </row>
    <row r="22" spans="1:4" x14ac:dyDescent="0.2">
      <c r="A22" s="210" t="s">
        <v>226</v>
      </c>
      <c r="B22" s="211"/>
      <c r="C22" s="211"/>
      <c r="D22" s="224">
        <f t="shared" si="0"/>
        <v>0</v>
      </c>
    </row>
    <row r="23" spans="1:4" x14ac:dyDescent="0.2">
      <c r="A23" s="210" t="s">
        <v>227</v>
      </c>
      <c r="B23" s="211"/>
      <c r="C23" s="211"/>
      <c r="D23" s="224">
        <f t="shared" si="0"/>
        <v>0</v>
      </c>
    </row>
    <row r="24" spans="1:4" x14ac:dyDescent="0.2">
      <c r="A24" s="210" t="s">
        <v>228</v>
      </c>
      <c r="B24" s="211"/>
      <c r="C24" s="211"/>
      <c r="D24" s="224">
        <f t="shared" si="0"/>
        <v>0</v>
      </c>
    </row>
    <row r="25" spans="1:4" x14ac:dyDescent="0.2">
      <c r="A25" s="210" t="s">
        <v>229</v>
      </c>
      <c r="B25" s="211"/>
      <c r="C25" s="211"/>
      <c r="D25" s="224">
        <f t="shared" si="0"/>
        <v>0</v>
      </c>
    </row>
    <row r="26" spans="1:4" x14ac:dyDescent="0.2">
      <c r="A26" s="210" t="s">
        <v>230</v>
      </c>
      <c r="B26" s="211"/>
      <c r="C26" s="211"/>
      <c r="D26" s="224">
        <f t="shared" si="0"/>
        <v>0</v>
      </c>
    </row>
    <row r="27" spans="1:4" x14ac:dyDescent="0.2">
      <c r="A27" s="210" t="s">
        <v>102</v>
      </c>
      <c r="B27" s="211"/>
      <c r="C27" s="211"/>
      <c r="D27" s="224">
        <f t="shared" si="0"/>
        <v>0</v>
      </c>
    </row>
    <row r="28" spans="1:4" x14ac:dyDescent="0.2">
      <c r="A28" s="210" t="s">
        <v>231</v>
      </c>
      <c r="B28" s="211"/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204</v>
      </c>
      <c r="B33" s="211"/>
      <c r="C33" s="211"/>
      <c r="D33" s="224">
        <f t="shared" si="0"/>
        <v>0</v>
      </c>
    </row>
    <row r="34" spans="1:10" x14ac:dyDescent="0.2">
      <c r="A34" s="210" t="s">
        <v>205</v>
      </c>
      <c r="B34" s="211"/>
      <c r="C34" s="211"/>
      <c r="D34" s="224">
        <f t="shared" si="0"/>
        <v>0</v>
      </c>
    </row>
    <row r="35" spans="1:10" x14ac:dyDescent="0.2">
      <c r="A35" s="210" t="s">
        <v>206</v>
      </c>
      <c r="B35" s="211"/>
      <c r="C35" s="211"/>
      <c r="D35" s="224">
        <f t="shared" si="0"/>
        <v>0</v>
      </c>
    </row>
    <row r="36" spans="1:10" x14ac:dyDescent="0.2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">
      <c r="A37" s="210" t="s">
        <v>208</v>
      </c>
      <c r="B37" s="211"/>
      <c r="C37" s="211">
        <f>SUM(C3:C36)</f>
        <v>20.7</v>
      </c>
      <c r="D37" s="224">
        <f t="shared" si="0"/>
        <v>-20.7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f t="shared" si="0"/>
        <v>0</v>
      </c>
    </row>
    <row r="40" spans="1:10" x14ac:dyDescent="0.2">
      <c r="A40" s="210" t="s">
        <v>210</v>
      </c>
      <c r="B40" s="205"/>
      <c r="D40" s="224">
        <f t="shared" si="0"/>
        <v>0</v>
      </c>
    </row>
    <row r="41" spans="1:10" x14ac:dyDescent="0.2">
      <c r="A41" s="210" t="s">
        <v>211</v>
      </c>
      <c r="B41" s="205"/>
      <c r="D41" s="224">
        <f t="shared" si="0"/>
        <v>0</v>
      </c>
    </row>
    <row r="42" spans="1:10" x14ac:dyDescent="0.2">
      <c r="A42" s="210" t="s">
        <v>212</v>
      </c>
      <c r="B42" s="205"/>
      <c r="D42" s="224">
        <f t="shared" si="0"/>
        <v>0</v>
      </c>
    </row>
    <row r="43" spans="1:10" x14ac:dyDescent="0.2">
      <c r="A43" s="210" t="s">
        <v>213</v>
      </c>
      <c r="B43" s="205"/>
      <c r="D43" s="224">
        <f t="shared" si="0"/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5" t="s">
        <v>232</v>
      </c>
      <c r="D6" s="256"/>
      <c r="E6" s="256"/>
      <c r="F6" s="257"/>
    </row>
    <row r="7" spans="1:6" x14ac:dyDescent="0.2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">
      <c r="A11" s="205"/>
      <c r="B11" s="209" t="s">
        <v>219</v>
      </c>
      <c r="C11" s="232"/>
      <c r="D11" s="215">
        <v>0.2</v>
      </c>
      <c r="E11" s="216">
        <v>-0.2</v>
      </c>
      <c r="F11" s="215">
        <v>0.2</v>
      </c>
    </row>
    <row r="12" spans="1:6" x14ac:dyDescent="0.2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">
      <c r="B47" s="209" t="s">
        <v>213</v>
      </c>
      <c r="C47" s="209"/>
      <c r="D47" s="209"/>
      <c r="E47" s="216">
        <v>0</v>
      </c>
      <c r="F47" s="215">
        <v>0</v>
      </c>
    </row>
    <row r="48" spans="1:6" ht="13.5" thickBot="1" x14ac:dyDescent="0.25">
      <c r="B48" s="212" t="s">
        <v>214</v>
      </c>
      <c r="C48" s="212">
        <v>0</v>
      </c>
      <c r="D48" s="220">
        <v>0.2</v>
      </c>
      <c r="E48" s="236">
        <v>-0.2</v>
      </c>
      <c r="F48" s="220">
        <v>0.2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2020-01-22T14:17:09Z</dcterms:modified>
</cp:coreProperties>
</file>